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5_allgemeine Projektabwicklung\03 HORIZON EUROPE\Personalkosten\Aktuelle Exceltabelle für Personalkostenabrechnung\"/>
    </mc:Choice>
  </mc:AlternateContent>
  <xr:revisionPtr revIDLastSave="0" documentId="13_ncr:1_{3D0BE949-F800-48F8-98AD-CB4328D26219}" xr6:coauthVersionLast="47" xr6:coauthVersionMax="47" xr10:uidLastSave="{00000000-0000-0000-0000-000000000000}"/>
  <bookViews>
    <workbookView xWindow="28680" yWindow="-120" windowWidth="29040" windowHeight="17640" tabRatio="811" firstSheet="7" activeTab="7" xr2:uid="{00000000-000D-0000-FFFF-FFFF00000000}"/>
  </bookViews>
  <sheets>
    <sheet name="1 project info &amp; overall budget" sheetId="7" r:id="rId1"/>
    <sheet name="2 subcontracting" sheetId="3" r:id="rId2"/>
    <sheet name="3 travel" sheetId="2" r:id="rId3"/>
    <sheet name="4 equipment" sheetId="8" r:id="rId4"/>
    <sheet name="5 other goods and services" sheetId="11" r:id="rId5"/>
    <sheet name="6 internally invoiced goods" sheetId="13" r:id="rId6"/>
    <sheet name="7 staff in project" sheetId="10" r:id="rId7"/>
    <sheet name="8 personnel costs - person 1" sheetId="67" r:id="rId8"/>
    <sheet name="8 personnel costs - person 2" sheetId="68" r:id="rId9"/>
    <sheet name="8 personnel costs - person 3" sheetId="69" r:id="rId10"/>
    <sheet name="8 personnel costs - person 4" sheetId="70" r:id="rId11"/>
    <sheet name="8 personnel costs - person 5" sheetId="71" r:id="rId12"/>
    <sheet name="8 personnel costs - person 6" sheetId="72" r:id="rId13"/>
    <sheet name="8 personnel costs - person 7" sheetId="73" r:id="rId14"/>
    <sheet name="8 personnel costs - person 8" sheetId="74" r:id="rId15"/>
    <sheet name="8 personnel costs - person 9" sheetId="75" r:id="rId16"/>
    <sheet name="8 personnel costs - person 10" sheetId="76" r:id="rId17"/>
    <sheet name="department" sheetId="9" state="hidden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3" i="76" l="1"/>
  <c r="H93" i="75"/>
  <c r="H93" i="74"/>
  <c r="H93" i="73"/>
  <c r="H93" i="72"/>
  <c r="H93" i="71"/>
  <c r="H93" i="70"/>
  <c r="H93" i="69"/>
  <c r="H93" i="68"/>
  <c r="B17" i="7"/>
  <c r="D7" i="76" l="1"/>
  <c r="D6" i="76"/>
  <c r="D5" i="76"/>
  <c r="D4" i="76"/>
  <c r="D3" i="76"/>
  <c r="D7" i="75"/>
  <c r="D6" i="75"/>
  <c r="D5" i="75"/>
  <c r="D4" i="75"/>
  <c r="D3" i="75"/>
  <c r="D7" i="74"/>
  <c r="D6" i="74"/>
  <c r="D5" i="74"/>
  <c r="D4" i="74"/>
  <c r="D3" i="74"/>
  <c r="D7" i="73"/>
  <c r="D6" i="73"/>
  <c r="D5" i="73"/>
  <c r="D4" i="73"/>
  <c r="D3" i="73"/>
  <c r="D7" i="72"/>
  <c r="D6" i="72"/>
  <c r="D5" i="72"/>
  <c r="D4" i="72"/>
  <c r="D3" i="72"/>
  <c r="D7" i="71"/>
  <c r="D6" i="71"/>
  <c r="D5" i="71"/>
  <c r="D4" i="71"/>
  <c r="D3" i="71"/>
  <c r="D7" i="70"/>
  <c r="D6" i="70"/>
  <c r="D5" i="70"/>
  <c r="D4" i="70"/>
  <c r="D3" i="70"/>
  <c r="D7" i="69"/>
  <c r="D6" i="69"/>
  <c r="D5" i="69"/>
  <c r="D4" i="69"/>
  <c r="D3" i="69"/>
  <c r="D7" i="68"/>
  <c r="D6" i="68"/>
  <c r="D5" i="68"/>
  <c r="D4" i="68"/>
  <c r="D3" i="68"/>
  <c r="D7" i="67"/>
  <c r="D6" i="67"/>
  <c r="D5" i="67"/>
  <c r="D4" i="67"/>
  <c r="D3" i="67"/>
  <c r="E107" i="76"/>
  <c r="F90" i="76"/>
  <c r="D106" i="76" s="1"/>
  <c r="D105" i="76" s="1"/>
  <c r="G89" i="76"/>
  <c r="G88" i="76"/>
  <c r="G87" i="76"/>
  <c r="G86" i="76"/>
  <c r="G85" i="76"/>
  <c r="G84" i="76"/>
  <c r="G83" i="76"/>
  <c r="G82" i="76"/>
  <c r="G81" i="76"/>
  <c r="G80" i="76"/>
  <c r="G79" i="76"/>
  <c r="G78" i="76"/>
  <c r="G77" i="76"/>
  <c r="G76" i="76"/>
  <c r="G75" i="76"/>
  <c r="G74" i="76"/>
  <c r="G73" i="76"/>
  <c r="G72" i="76"/>
  <c r="G71" i="76"/>
  <c r="G70" i="76"/>
  <c r="G69" i="76"/>
  <c r="G68" i="76"/>
  <c r="G67" i="76"/>
  <c r="G66" i="76"/>
  <c r="G65" i="76"/>
  <c r="G64" i="76"/>
  <c r="G63" i="76"/>
  <c r="G62" i="76"/>
  <c r="G61" i="76"/>
  <c r="G60" i="76"/>
  <c r="H51" i="76"/>
  <c r="G57" i="76" s="1"/>
  <c r="F106" i="76" s="1"/>
  <c r="G106" i="76" s="1"/>
  <c r="G51" i="76"/>
  <c r="G54" i="76" s="1"/>
  <c r="E54" i="76" s="1"/>
  <c r="F51" i="76"/>
  <c r="J105" i="76" s="1"/>
  <c r="G15" i="76"/>
  <c r="D15" i="76"/>
  <c r="E107" i="75"/>
  <c r="F90" i="75"/>
  <c r="D106" i="75" s="1"/>
  <c r="D105" i="75" s="1"/>
  <c r="G89" i="75"/>
  <c r="G88" i="75"/>
  <c r="G87" i="75"/>
  <c r="G86" i="75"/>
  <c r="G85" i="75"/>
  <c r="G84" i="75"/>
  <c r="G83" i="75"/>
  <c r="G82" i="75"/>
  <c r="G81" i="75"/>
  <c r="G80" i="75"/>
  <c r="G79" i="75"/>
  <c r="G78" i="75"/>
  <c r="G77" i="75"/>
  <c r="G76" i="75"/>
  <c r="G75" i="75"/>
  <c r="G74" i="75"/>
  <c r="G73" i="75"/>
  <c r="G72" i="75"/>
  <c r="G71" i="75"/>
  <c r="G70" i="75"/>
  <c r="G69" i="75"/>
  <c r="G68" i="75"/>
  <c r="G67" i="75"/>
  <c r="G66" i="75"/>
  <c r="G65" i="75"/>
  <c r="G64" i="75"/>
  <c r="G63" i="75"/>
  <c r="G62" i="75"/>
  <c r="G61" i="75"/>
  <c r="G60" i="75"/>
  <c r="G57" i="75"/>
  <c r="F106" i="75" s="1"/>
  <c r="G106" i="75" s="1"/>
  <c r="G54" i="75"/>
  <c r="E54" i="75" s="1"/>
  <c r="F54" i="75"/>
  <c r="H51" i="75"/>
  <c r="G51" i="75"/>
  <c r="F51" i="75"/>
  <c r="J105" i="75" s="1"/>
  <c r="G15" i="75"/>
  <c r="D15" i="75"/>
  <c r="E107" i="74"/>
  <c r="F90" i="74"/>
  <c r="D106" i="74" s="1"/>
  <c r="D105" i="74" s="1"/>
  <c r="G89" i="74"/>
  <c r="G88" i="74"/>
  <c r="G87" i="74"/>
  <c r="G86" i="74"/>
  <c r="G85" i="74"/>
  <c r="G84" i="74"/>
  <c r="G83" i="74"/>
  <c r="G82" i="74"/>
  <c r="G81" i="74"/>
  <c r="G80" i="74"/>
  <c r="G79" i="74"/>
  <c r="G78" i="74"/>
  <c r="G77" i="74"/>
  <c r="G76" i="74"/>
  <c r="G75" i="74"/>
  <c r="G74" i="74"/>
  <c r="G73" i="74"/>
  <c r="G72" i="74"/>
  <c r="G71" i="74"/>
  <c r="G70" i="74"/>
  <c r="G69" i="74"/>
  <c r="G68" i="74"/>
  <c r="G67" i="74"/>
  <c r="G66" i="74"/>
  <c r="G65" i="74"/>
  <c r="G64" i="74"/>
  <c r="G63" i="74"/>
  <c r="G62" i="74"/>
  <c r="G61" i="74"/>
  <c r="G60" i="74"/>
  <c r="H51" i="74"/>
  <c r="G57" i="74" s="1"/>
  <c r="F106" i="74" s="1"/>
  <c r="G106" i="74" s="1"/>
  <c r="G51" i="74"/>
  <c r="G54" i="74" s="1"/>
  <c r="E54" i="74" s="1"/>
  <c r="F51" i="74"/>
  <c r="J105" i="74" s="1"/>
  <c r="G15" i="74"/>
  <c r="D15" i="74"/>
  <c r="E107" i="73"/>
  <c r="F90" i="73"/>
  <c r="D106" i="73" s="1"/>
  <c r="D105" i="73" s="1"/>
  <c r="G89" i="73"/>
  <c r="G88" i="73"/>
  <c r="G87" i="73"/>
  <c r="G86" i="73"/>
  <c r="G85" i="73"/>
  <c r="G84" i="73"/>
  <c r="G83" i="73"/>
  <c r="G82" i="73"/>
  <c r="G81" i="73"/>
  <c r="G80" i="73"/>
  <c r="G79" i="73"/>
  <c r="G78" i="73"/>
  <c r="G77" i="73"/>
  <c r="G76" i="73"/>
  <c r="G75" i="73"/>
  <c r="G74" i="73"/>
  <c r="G73" i="73"/>
  <c r="G72" i="73"/>
  <c r="G71" i="73"/>
  <c r="G70" i="73"/>
  <c r="G69" i="73"/>
  <c r="G68" i="73"/>
  <c r="G67" i="73"/>
  <c r="G66" i="73"/>
  <c r="G65" i="73"/>
  <c r="G64" i="73"/>
  <c r="G63" i="73"/>
  <c r="G62" i="73"/>
  <c r="G61" i="73"/>
  <c r="G60" i="73"/>
  <c r="G57" i="73"/>
  <c r="F106" i="73" s="1"/>
  <c r="G106" i="73" s="1"/>
  <c r="H51" i="73"/>
  <c r="G51" i="73"/>
  <c r="G54" i="73" s="1"/>
  <c r="E54" i="73" s="1"/>
  <c r="F51" i="73"/>
  <c r="F54" i="73" s="1"/>
  <c r="G15" i="73"/>
  <c r="D15" i="73"/>
  <c r="E107" i="72"/>
  <c r="F90" i="72"/>
  <c r="D106" i="72" s="1"/>
  <c r="D105" i="72" s="1"/>
  <c r="G89" i="72"/>
  <c r="G88" i="72"/>
  <c r="G87" i="72"/>
  <c r="G86" i="72"/>
  <c r="G85" i="72"/>
  <c r="G84" i="72"/>
  <c r="G83" i="72"/>
  <c r="G82" i="72"/>
  <c r="G81" i="72"/>
  <c r="G80" i="72"/>
  <c r="G79" i="72"/>
  <c r="G78" i="72"/>
  <c r="G77" i="72"/>
  <c r="G76" i="72"/>
  <c r="G75" i="72"/>
  <c r="G74" i="72"/>
  <c r="G73" i="72"/>
  <c r="G72" i="72"/>
  <c r="G71" i="72"/>
  <c r="G70" i="72"/>
  <c r="G69" i="72"/>
  <c r="G68" i="72"/>
  <c r="G67" i="72"/>
  <c r="G66" i="72"/>
  <c r="G65" i="72"/>
  <c r="G64" i="72"/>
  <c r="G63" i="72"/>
  <c r="G62" i="72"/>
  <c r="G61" i="72"/>
  <c r="G60" i="72"/>
  <c r="H51" i="72"/>
  <c r="G57" i="72" s="1"/>
  <c r="F106" i="72" s="1"/>
  <c r="G106" i="72" s="1"/>
  <c r="G51" i="72"/>
  <c r="G54" i="72" s="1"/>
  <c r="E54" i="72" s="1"/>
  <c r="F51" i="72"/>
  <c r="F54" i="72" s="1"/>
  <c r="G15" i="72"/>
  <c r="D15" i="72"/>
  <c r="E107" i="71"/>
  <c r="F90" i="71"/>
  <c r="D106" i="71" s="1"/>
  <c r="D105" i="71" s="1"/>
  <c r="G89" i="71"/>
  <c r="G88" i="71"/>
  <c r="G87" i="71"/>
  <c r="G86" i="71"/>
  <c r="G85" i="71"/>
  <c r="G84" i="71"/>
  <c r="G83" i="71"/>
  <c r="G82" i="71"/>
  <c r="G81" i="71"/>
  <c r="G80" i="71"/>
  <c r="G79" i="71"/>
  <c r="G78" i="71"/>
  <c r="G77" i="71"/>
  <c r="G76" i="71"/>
  <c r="G75" i="71"/>
  <c r="G74" i="71"/>
  <c r="G73" i="71"/>
  <c r="G72" i="71"/>
  <c r="G71" i="71"/>
  <c r="G70" i="71"/>
  <c r="G69" i="71"/>
  <c r="G68" i="71"/>
  <c r="G67" i="71"/>
  <c r="G66" i="71"/>
  <c r="G65" i="71"/>
  <c r="G64" i="71"/>
  <c r="G63" i="71"/>
  <c r="G62" i="71"/>
  <c r="G61" i="71"/>
  <c r="G60" i="71"/>
  <c r="H51" i="71"/>
  <c r="G57" i="71" s="1"/>
  <c r="F106" i="71" s="1"/>
  <c r="G106" i="71" s="1"/>
  <c r="G51" i="71"/>
  <c r="G54" i="71" s="1"/>
  <c r="E54" i="71" s="1"/>
  <c r="F51" i="71"/>
  <c r="F54" i="71" s="1"/>
  <c r="G15" i="71"/>
  <c r="D15" i="71"/>
  <c r="E107" i="70"/>
  <c r="D106" i="70"/>
  <c r="D105" i="70" s="1"/>
  <c r="F90" i="70"/>
  <c r="G89" i="70"/>
  <c r="G88" i="70"/>
  <c r="G87" i="70"/>
  <c r="G86" i="70"/>
  <c r="G85" i="70"/>
  <c r="G84" i="70"/>
  <c r="G83" i="70"/>
  <c r="G82" i="70"/>
  <c r="G81" i="70"/>
  <c r="G80" i="70"/>
  <c r="G79" i="70"/>
  <c r="G78" i="70"/>
  <c r="G77" i="70"/>
  <c r="G76" i="70"/>
  <c r="G75" i="70"/>
  <c r="G74" i="70"/>
  <c r="G73" i="70"/>
  <c r="G72" i="70"/>
  <c r="G71" i="70"/>
  <c r="G70" i="70"/>
  <c r="G69" i="70"/>
  <c r="G68" i="70"/>
  <c r="G67" i="70"/>
  <c r="G66" i="70"/>
  <c r="G65" i="70"/>
  <c r="G64" i="70"/>
  <c r="G63" i="70"/>
  <c r="G62" i="70"/>
  <c r="G61" i="70"/>
  <c r="G60" i="70"/>
  <c r="G57" i="70"/>
  <c r="F106" i="70" s="1"/>
  <c r="G106" i="70" s="1"/>
  <c r="G54" i="70"/>
  <c r="E54" i="70" s="1"/>
  <c r="F54" i="70"/>
  <c r="H51" i="70"/>
  <c r="G51" i="70"/>
  <c r="F51" i="70"/>
  <c r="J105" i="70" s="1"/>
  <c r="G15" i="70"/>
  <c r="D15" i="70"/>
  <c r="E107" i="69"/>
  <c r="F90" i="69"/>
  <c r="D106" i="69" s="1"/>
  <c r="D105" i="69" s="1"/>
  <c r="G89" i="69"/>
  <c r="G88" i="69"/>
  <c r="G87" i="69"/>
  <c r="G86" i="69"/>
  <c r="G85" i="69"/>
  <c r="G84" i="69"/>
  <c r="G83" i="69"/>
  <c r="G82" i="69"/>
  <c r="G81" i="69"/>
  <c r="G80" i="69"/>
  <c r="G79" i="69"/>
  <c r="G78" i="69"/>
  <c r="G77" i="69"/>
  <c r="G76" i="69"/>
  <c r="G75" i="69"/>
  <c r="G74" i="69"/>
  <c r="G73" i="69"/>
  <c r="G72" i="69"/>
  <c r="G71" i="69"/>
  <c r="G70" i="69"/>
  <c r="G69" i="69"/>
  <c r="G68" i="69"/>
  <c r="G67" i="69"/>
  <c r="G66" i="69"/>
  <c r="G65" i="69"/>
  <c r="G64" i="69"/>
  <c r="G63" i="69"/>
  <c r="G62" i="69"/>
  <c r="G61" i="69"/>
  <c r="G60" i="69"/>
  <c r="H51" i="69"/>
  <c r="G57" i="69" s="1"/>
  <c r="F106" i="69" s="1"/>
  <c r="G106" i="69" s="1"/>
  <c r="G51" i="69"/>
  <c r="G54" i="69" s="1"/>
  <c r="E54" i="69" s="1"/>
  <c r="F51" i="69"/>
  <c r="J105" i="69" s="1"/>
  <c r="G15" i="69"/>
  <c r="D15" i="69"/>
  <c r="F54" i="76" l="1"/>
  <c r="G90" i="76"/>
  <c r="G90" i="75"/>
  <c r="G90" i="74"/>
  <c r="F54" i="74"/>
  <c r="G90" i="73"/>
  <c r="H90" i="73" s="1"/>
  <c r="H92" i="73" s="1"/>
  <c r="H14" i="10" s="1"/>
  <c r="J105" i="73"/>
  <c r="J105" i="72"/>
  <c r="G90" i="72"/>
  <c r="G90" i="71"/>
  <c r="J105" i="71"/>
  <c r="G90" i="70"/>
  <c r="E106" i="70" s="1"/>
  <c r="E105" i="70" s="1"/>
  <c r="F54" i="69"/>
  <c r="G90" i="69"/>
  <c r="I105" i="76"/>
  <c r="H106" i="76"/>
  <c r="H90" i="76"/>
  <c r="H92" i="76" s="1"/>
  <c r="K14" i="10" s="1"/>
  <c r="E106" i="76"/>
  <c r="E105" i="76" s="1"/>
  <c r="F105" i="76"/>
  <c r="I105" i="75"/>
  <c r="H106" i="75" s="1"/>
  <c r="H90" i="75"/>
  <c r="H92" i="75" s="1"/>
  <c r="J14" i="10" s="1"/>
  <c r="E106" i="75"/>
  <c r="E105" i="75" s="1"/>
  <c r="F105" i="75"/>
  <c r="H90" i="74"/>
  <c r="H92" i="74" s="1"/>
  <c r="I14" i="10" s="1"/>
  <c r="E106" i="74"/>
  <c r="E105" i="74" s="1"/>
  <c r="H106" i="74"/>
  <c r="I105" i="74"/>
  <c r="F105" i="74"/>
  <c r="I105" i="73"/>
  <c r="H106" i="73" s="1"/>
  <c r="F105" i="73"/>
  <c r="I105" i="72"/>
  <c r="H106" i="72"/>
  <c r="H90" i="72"/>
  <c r="H92" i="72" s="1"/>
  <c r="G14" i="10" s="1"/>
  <c r="E106" i="72"/>
  <c r="E105" i="72" s="1"/>
  <c r="F105" i="72"/>
  <c r="I105" i="71"/>
  <c r="H90" i="71"/>
  <c r="H92" i="71" s="1"/>
  <c r="F14" i="10" s="1"/>
  <c r="E106" i="71"/>
  <c r="E105" i="71" s="1"/>
  <c r="H106" i="71"/>
  <c r="F105" i="71"/>
  <c r="I105" i="70"/>
  <c r="H106" i="70" s="1"/>
  <c r="F105" i="70"/>
  <c r="I105" i="69"/>
  <c r="H90" i="69"/>
  <c r="H92" i="69" s="1"/>
  <c r="D14" i="10" s="1"/>
  <c r="E106" i="69"/>
  <c r="E105" i="69" s="1"/>
  <c r="H106" i="69"/>
  <c r="F105" i="69"/>
  <c r="H97" i="76" l="1"/>
  <c r="E106" i="73"/>
  <c r="E105" i="73" s="1"/>
  <c r="H90" i="70"/>
  <c r="J106" i="76"/>
  <c r="J107" i="76" s="1"/>
  <c r="H98" i="76"/>
  <c r="G105" i="76"/>
  <c r="H105" i="76" s="1"/>
  <c r="F107" i="76"/>
  <c r="G107" i="76" s="1"/>
  <c r="H107" i="76" s="1"/>
  <c r="G105" i="75"/>
  <c r="H105" i="75" s="1"/>
  <c r="F107" i="75"/>
  <c r="G107" i="75" s="1"/>
  <c r="H107" i="75" s="1"/>
  <c r="H97" i="75"/>
  <c r="H97" i="74"/>
  <c r="G105" i="74"/>
  <c r="H105" i="74" s="1"/>
  <c r="F107" i="74"/>
  <c r="G107" i="74" s="1"/>
  <c r="H107" i="74" s="1"/>
  <c r="G105" i="73"/>
  <c r="H105" i="73" s="1"/>
  <c r="F107" i="73"/>
  <c r="G107" i="73" s="1"/>
  <c r="H107" i="73" s="1"/>
  <c r="H97" i="73"/>
  <c r="G105" i="72"/>
  <c r="H105" i="72" s="1"/>
  <c r="F107" i="72"/>
  <c r="G107" i="72" s="1"/>
  <c r="H107" i="72" s="1"/>
  <c r="H97" i="72"/>
  <c r="H97" i="71"/>
  <c r="G105" i="71"/>
  <c r="H105" i="71" s="1"/>
  <c r="F107" i="71"/>
  <c r="G107" i="71" s="1"/>
  <c r="H107" i="71" s="1"/>
  <c r="G105" i="70"/>
  <c r="H105" i="70" s="1"/>
  <c r="F107" i="70"/>
  <c r="G107" i="70" s="1"/>
  <c r="H107" i="70" s="1"/>
  <c r="G105" i="69"/>
  <c r="H105" i="69" s="1"/>
  <c r="F107" i="69"/>
  <c r="G107" i="69" s="1"/>
  <c r="H107" i="69" s="1"/>
  <c r="H97" i="69"/>
  <c r="H92" i="70" l="1"/>
  <c r="E14" i="10" s="1"/>
  <c r="H97" i="70"/>
  <c r="H98" i="75"/>
  <c r="J106" i="75"/>
  <c r="J107" i="75" s="1"/>
  <c r="J106" i="74"/>
  <c r="J107" i="74" s="1"/>
  <c r="H98" i="74"/>
  <c r="H98" i="73"/>
  <c r="J106" i="73"/>
  <c r="J107" i="73" s="1"/>
  <c r="J106" i="72"/>
  <c r="J107" i="72" s="1"/>
  <c r="H98" i="72"/>
  <c r="H98" i="71"/>
  <c r="J106" i="71"/>
  <c r="J107" i="71" s="1"/>
  <c r="H98" i="69"/>
  <c r="J106" i="69"/>
  <c r="J107" i="69" s="1"/>
  <c r="H98" i="70" l="1"/>
  <c r="J106" i="70"/>
  <c r="J107" i="70" s="1"/>
  <c r="E107" i="68"/>
  <c r="F90" i="68"/>
  <c r="D106" i="68" s="1"/>
  <c r="D105" i="68" s="1"/>
  <c r="G89" i="68"/>
  <c r="G88" i="68"/>
  <c r="G87" i="68"/>
  <c r="G86" i="68"/>
  <c r="G85" i="68"/>
  <c r="G84" i="68"/>
  <c r="G83" i="68"/>
  <c r="G82" i="68"/>
  <c r="G81" i="68"/>
  <c r="G80" i="68"/>
  <c r="G79" i="68"/>
  <c r="G78" i="68"/>
  <c r="G77" i="68"/>
  <c r="G76" i="68"/>
  <c r="G75" i="68"/>
  <c r="G74" i="68"/>
  <c r="G73" i="68"/>
  <c r="G72" i="68"/>
  <c r="G71" i="68"/>
  <c r="G70" i="68"/>
  <c r="G69" i="68"/>
  <c r="G68" i="68"/>
  <c r="G67" i="68"/>
  <c r="G66" i="68"/>
  <c r="G65" i="68"/>
  <c r="G64" i="68"/>
  <c r="G63" i="68"/>
  <c r="G62" i="68"/>
  <c r="G61" i="68"/>
  <c r="G60" i="68"/>
  <c r="G90" i="68" s="1"/>
  <c r="G57" i="68"/>
  <c r="F106" i="68" s="1"/>
  <c r="G106" i="68" s="1"/>
  <c r="G54" i="68"/>
  <c r="F105" i="68" s="1"/>
  <c r="H51" i="68"/>
  <c r="G51" i="68"/>
  <c r="F51" i="68"/>
  <c r="F54" i="68" s="1"/>
  <c r="G15" i="68"/>
  <c r="D15" i="68"/>
  <c r="E107" i="67"/>
  <c r="F90" i="67"/>
  <c r="D106" i="67" s="1"/>
  <c r="D105" i="67" s="1"/>
  <c r="G89" i="67"/>
  <c r="G88" i="67"/>
  <c r="G87" i="67"/>
  <c r="G86" i="67"/>
  <c r="G85" i="67"/>
  <c r="G84" i="67"/>
  <c r="G83" i="67"/>
  <c r="G82" i="67"/>
  <c r="G81" i="67"/>
  <c r="G80" i="67"/>
  <c r="G79" i="67"/>
  <c r="G78" i="67"/>
  <c r="G77" i="67"/>
  <c r="G76" i="67"/>
  <c r="G75" i="67"/>
  <c r="G74" i="67"/>
  <c r="G73" i="67"/>
  <c r="G72" i="67"/>
  <c r="G71" i="67"/>
  <c r="G70" i="67"/>
  <c r="G69" i="67"/>
  <c r="G68" i="67"/>
  <c r="G67" i="67"/>
  <c r="G66" i="67"/>
  <c r="G65" i="67"/>
  <c r="G64" i="67"/>
  <c r="G63" i="67"/>
  <c r="G62" i="67"/>
  <c r="G61" i="67"/>
  <c r="G60" i="67"/>
  <c r="H51" i="67"/>
  <c r="G57" i="67" s="1"/>
  <c r="F106" i="67" s="1"/>
  <c r="G106" i="67" s="1"/>
  <c r="G51" i="67"/>
  <c r="G54" i="67" s="1"/>
  <c r="F51" i="67"/>
  <c r="J105" i="67" s="1"/>
  <c r="G15" i="67"/>
  <c r="D15" i="67"/>
  <c r="J105" i="68" l="1"/>
  <c r="E54" i="68"/>
  <c r="G90" i="67"/>
  <c r="E106" i="67" s="1"/>
  <c r="E105" i="67" s="1"/>
  <c r="F107" i="68"/>
  <c r="G107" i="68" s="1"/>
  <c r="G105" i="68"/>
  <c r="E106" i="68"/>
  <c r="E105" i="68" s="1"/>
  <c r="H90" i="68"/>
  <c r="H92" i="68" s="1"/>
  <c r="C14" i="10" s="1"/>
  <c r="I105" i="68"/>
  <c r="H106" i="68" s="1"/>
  <c r="F105" i="67"/>
  <c r="H90" i="67"/>
  <c r="H92" i="67" s="1"/>
  <c r="H93" i="67" s="1"/>
  <c r="B14" i="10" s="1"/>
  <c r="F54" i="67"/>
  <c r="E54" i="67" s="1"/>
  <c r="H97" i="68" l="1"/>
  <c r="H105" i="68"/>
  <c r="H107" i="68"/>
  <c r="H98" i="68"/>
  <c r="J106" i="68"/>
  <c r="J107" i="68" s="1"/>
  <c r="G105" i="67"/>
  <c r="F107" i="67"/>
  <c r="G107" i="67" s="1"/>
  <c r="H97" i="67"/>
  <c r="I105" i="67"/>
  <c r="H106" i="67" s="1"/>
  <c r="H107" i="67" l="1"/>
  <c r="J106" i="67"/>
  <c r="J107" i="67" s="1"/>
  <c r="H98" i="67"/>
  <c r="H105" i="67"/>
  <c r="D7" i="13" l="1"/>
  <c r="D7" i="2"/>
  <c r="C7" i="3"/>
  <c r="D4" i="13"/>
  <c r="D5" i="13"/>
  <c r="D6" i="13"/>
  <c r="D4" i="2"/>
  <c r="D5" i="2"/>
  <c r="D6" i="2"/>
  <c r="C5" i="3"/>
  <c r="C6" i="3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15" i="10"/>
  <c r="F35" i="10"/>
  <c r="G35" i="10"/>
  <c r="H35" i="10"/>
  <c r="I35" i="10"/>
  <c r="J35" i="10"/>
  <c r="K35" i="10"/>
  <c r="E35" i="10"/>
  <c r="D35" i="10"/>
  <c r="C35" i="10"/>
  <c r="B35" i="10"/>
  <c r="D7" i="10"/>
  <c r="D6" i="10"/>
  <c r="D5" i="10"/>
  <c r="D4" i="10"/>
  <c r="D3" i="10"/>
  <c r="D3" i="13"/>
  <c r="D7" i="11"/>
  <c r="D6" i="11"/>
  <c r="D5" i="11"/>
  <c r="D4" i="11"/>
  <c r="D3" i="11"/>
  <c r="D7" i="8"/>
  <c r="D6" i="8"/>
  <c r="D5" i="8"/>
  <c r="D4" i="8"/>
  <c r="D3" i="8"/>
  <c r="D3" i="2"/>
  <c r="E26" i="3"/>
  <c r="C29" i="3" s="1"/>
  <c r="B18" i="7" s="1"/>
  <c r="L38" i="10" l="1"/>
  <c r="H14" i="8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13" i="8"/>
  <c r="D42" i="13" l="1"/>
  <c r="C45" i="13" s="1"/>
  <c r="E28" i="2" l="1"/>
  <c r="D31" i="2" s="1"/>
  <c r="B19" i="7" s="1"/>
  <c r="C32" i="8"/>
  <c r="D42" i="11"/>
  <c r="C45" i="11" s="1"/>
  <c r="B21" i="7" s="1"/>
  <c r="E29" i="8"/>
  <c r="C4" i="3"/>
  <c r="C3" i="3"/>
  <c r="B22" i="7" l="1"/>
  <c r="H29" i="8" a="1"/>
  <c r="H29" i="8" s="1"/>
  <c r="D32" i="8" s="1"/>
  <c r="B20" i="7" s="1"/>
  <c r="B23" i="7" l="1"/>
  <c r="B24" i="7" s="1"/>
  <c r="B25" i="7" s="1"/>
  <c r="B26" i="7" s="1"/>
  <c r="B27" i="7" s="1"/>
</calcChain>
</file>

<file path=xl/sharedStrings.xml><?xml version="1.0" encoding="utf-8"?>
<sst xmlns="http://schemas.openxmlformats.org/spreadsheetml/2006/main" count="879" uniqueCount="176">
  <si>
    <t>total expenses</t>
  </si>
  <si>
    <t>A</t>
  </si>
  <si>
    <t>01</t>
  </si>
  <si>
    <t>02</t>
  </si>
  <si>
    <t>03</t>
  </si>
  <si>
    <t>05</t>
  </si>
  <si>
    <t>06</t>
  </si>
  <si>
    <t>07</t>
  </si>
  <si>
    <t>08</t>
  </si>
  <si>
    <t>09</t>
  </si>
  <si>
    <t>10</t>
  </si>
  <si>
    <t>project's duration (months)</t>
  </si>
  <si>
    <t>equipment</t>
  </si>
  <si>
    <t>personnel</t>
  </si>
  <si>
    <t>total direct costs</t>
  </si>
  <si>
    <t>total costs</t>
  </si>
  <si>
    <t>max. EU-contribution</t>
  </si>
  <si>
    <t>requested EU-contribution</t>
  </si>
  <si>
    <t>research</t>
  </si>
  <si>
    <t>piece of equipment / company</t>
  </si>
  <si>
    <t>purchase date</t>
  </si>
  <si>
    <t xml:space="preserve">total claim </t>
  </si>
  <si>
    <t>total cost travel</t>
  </si>
  <si>
    <t>name</t>
  </si>
  <si>
    <t>project title</t>
  </si>
  <si>
    <t>project lead</t>
  </si>
  <si>
    <t>EU contract number</t>
  </si>
  <si>
    <t>total amount</t>
  </si>
  <si>
    <t>person 1</t>
  </si>
  <si>
    <t>person 2</t>
  </si>
  <si>
    <t>person 3</t>
  </si>
  <si>
    <t>company</t>
  </si>
  <si>
    <t>(format XX.YY.ZZZZ)</t>
  </si>
  <si>
    <t>amount</t>
  </si>
  <si>
    <t>project start</t>
  </si>
  <si>
    <t>subcontracting</t>
  </si>
  <si>
    <t>indirect costs</t>
  </si>
  <si>
    <t>WP / explantion</t>
  </si>
  <si>
    <t>total subcontracting</t>
  </si>
  <si>
    <t>total other</t>
  </si>
  <si>
    <t xml:space="preserve"> E</t>
  </si>
  <si>
    <t>person 4</t>
  </si>
  <si>
    <t>person 5</t>
  </si>
  <si>
    <t>person 6</t>
  </si>
  <si>
    <t>overview</t>
  </si>
  <si>
    <t>Subcontracting</t>
  </si>
  <si>
    <t>Equipment</t>
  </si>
  <si>
    <t xml:space="preserve">invoice date </t>
  </si>
  <si>
    <t>invoice date</t>
  </si>
  <si>
    <t>WP / explanation</t>
  </si>
  <si>
    <t>Staff in project</t>
  </si>
  <si>
    <t>project acronym</t>
  </si>
  <si>
    <t>B</t>
  </si>
  <si>
    <t>D</t>
  </si>
  <si>
    <t>JGU unit</t>
  </si>
  <si>
    <t>total</t>
  </si>
  <si>
    <t xml:space="preserve">Complete only the white (non-coloured) cells </t>
  </si>
  <si>
    <t xml:space="preserve">all yellow and </t>
  </si>
  <si>
    <t>green cells are automatically calculated based on the underlying formula</t>
  </si>
  <si>
    <t>MACH-Accounting-No.</t>
  </si>
  <si>
    <t>Person 1</t>
  </si>
  <si>
    <t>Personnel Cost Calculation</t>
  </si>
  <si>
    <t>Step 1 - monthly salary paid</t>
  </si>
  <si>
    <r>
      <t xml:space="preserve">Step 4: annual </t>
    </r>
    <r>
      <rPr>
        <b/>
        <sz val="14"/>
        <color rgb="FFFF0000"/>
        <rFont val="Arial"/>
        <family val="2"/>
      </rPr>
      <t>personal</t>
    </r>
    <r>
      <rPr>
        <b/>
        <sz val="14"/>
        <rFont val="Arial"/>
        <family val="2"/>
      </rPr>
      <t xml:space="preserve"> cost calculation</t>
    </r>
  </si>
  <si>
    <t>Total personnel costs</t>
  </si>
  <si>
    <t>Step 2: daily rate calculation / parental leave days</t>
  </si>
  <si>
    <t>HORIZON EUROPE: project management</t>
  </si>
  <si>
    <t>total person months</t>
  </si>
  <si>
    <t>WP / explanation:</t>
  </si>
  <si>
    <t>account number (JGU)</t>
  </si>
  <si>
    <t xml:space="preserve"> C</t>
  </si>
  <si>
    <t>number of months
in reporting period</t>
  </si>
  <si>
    <t>account number (university)</t>
  </si>
  <si>
    <t>other goods, works, and services</t>
  </si>
  <si>
    <t>travel costs</t>
  </si>
  <si>
    <t>reporting period (from - to)</t>
  </si>
  <si>
    <t>Inventory No.</t>
  </si>
  <si>
    <t>timesheet y/n</t>
  </si>
  <si>
    <t>person 7</t>
  </si>
  <si>
    <t>person 8</t>
  </si>
  <si>
    <t>person 9</t>
  </si>
  <si>
    <t>person 10</t>
  </si>
  <si>
    <t>total PM / person</t>
  </si>
  <si>
    <t>total PM / WP</t>
  </si>
  <si>
    <t>WP 1 (PM)</t>
  </si>
  <si>
    <t>WP 2 (PM)</t>
  </si>
  <si>
    <t>WP 3 (PM)</t>
  </si>
  <si>
    <t>WP 4 (PM)</t>
  </si>
  <si>
    <t>WP 5 (PM)</t>
  </si>
  <si>
    <t>WP 6 (PM)</t>
  </si>
  <si>
    <t>WP 7 (PM)</t>
  </si>
  <si>
    <t>WP 8 (PM)</t>
  </si>
  <si>
    <t>WP 9 (PM)</t>
  </si>
  <si>
    <t>WP 10 (PM)</t>
  </si>
  <si>
    <t>WP 11 (PM)</t>
  </si>
  <si>
    <t>WP 12 (PM)</t>
  </si>
  <si>
    <t>WP 13 (PM)</t>
  </si>
  <si>
    <t>WP 14 (PM)</t>
  </si>
  <si>
    <t>WP 15 (PM)</t>
  </si>
  <si>
    <t>WP 16 (PM)</t>
  </si>
  <si>
    <t>WP 17 (PM)</t>
  </si>
  <si>
    <t>WP 18 (PM)</t>
  </si>
  <si>
    <t>WP 19 (PM)</t>
  </si>
  <si>
    <t>WP 20 (PM)</t>
  </si>
  <si>
    <t>total PM</t>
  </si>
  <si>
    <t>total depreciation
(months)</t>
  </si>
  <si>
    <t xml:space="preserve">purchase price
(euro) </t>
  </si>
  <si>
    <t>use for the proejct
(percent %)</t>
  </si>
  <si>
    <t>red boxes contain explanatory notes</t>
  </si>
  <si>
    <t>direct costs</t>
  </si>
  <si>
    <t>travel and subsistence</t>
  </si>
  <si>
    <t>internally invoiced goods and services</t>
  </si>
  <si>
    <t>Travel and subsitence</t>
  </si>
  <si>
    <t>costs of internally invoiced goods and services</t>
  </si>
  <si>
    <t>PM according to sheet 8</t>
  </si>
  <si>
    <t>Day equivalents not rounded</t>
  </si>
  <si>
    <t>EU project</t>
  </si>
  <si>
    <t>other project</t>
  </si>
  <si>
    <t>destination / event / short explanation</t>
  </si>
  <si>
    <t>WP</t>
  </si>
  <si>
    <t>n/a</t>
  </si>
  <si>
    <t>total day equivalent EU-PROJECT</t>
  </si>
  <si>
    <t xml:space="preserve">Cross-check for correct distribution of daily equivalents between the 2 third party funded projects and compliance with the maximum total number of daily equivalents. </t>
  </si>
  <si>
    <t>EU-reimbursable costs</t>
  </si>
  <si>
    <t>max. amount billable to other project</t>
  </si>
  <si>
    <t>from (date)</t>
  </si>
  <si>
    <t>until (date)</t>
  </si>
  <si>
    <t>total costs incurred to JGU</t>
  </si>
  <si>
    <t>Project title</t>
  </si>
  <si>
    <t>Project lead</t>
  </si>
  <si>
    <t>Account number (university)</t>
  </si>
  <si>
    <t>Reporting period (from - to)</t>
  </si>
  <si>
    <t xml:space="preserve">Name: </t>
  </si>
  <si>
    <r>
      <t xml:space="preserve">Working time factor
</t>
    </r>
    <r>
      <rPr>
        <sz val="10"/>
        <rFont val="Calibri"/>
        <family val="2"/>
        <scheme val="minor"/>
      </rPr>
      <t>EU-PROJECT</t>
    </r>
  </si>
  <si>
    <r>
      <t xml:space="preserve">Working time factor
</t>
    </r>
    <r>
      <rPr>
        <sz val="10"/>
        <rFont val="Calibri"/>
        <family val="2"/>
        <scheme val="minor"/>
      </rPr>
      <t xml:space="preserve">other project / Landesstelle
</t>
    </r>
    <r>
      <rPr>
        <sz val="10"/>
        <color rgb="FFFF0000"/>
        <rFont val="Calibri"/>
        <family val="2"/>
        <scheme val="minor"/>
      </rPr>
      <t>(if applicable)</t>
    </r>
  </si>
  <si>
    <r>
      <t xml:space="preserve">Daily working time according to contract (decimal)
</t>
    </r>
    <r>
      <rPr>
        <sz val="10"/>
        <rFont val="Calibri"/>
        <family val="2"/>
        <scheme val="minor"/>
      </rPr>
      <t>EU-PROJECT</t>
    </r>
  </si>
  <si>
    <r>
      <t xml:space="preserve">Daily working time
according to contract (decimal)
</t>
    </r>
    <r>
      <rPr>
        <sz val="10"/>
        <rFont val="Calibri"/>
        <family val="2"/>
        <scheme val="minor"/>
      </rPr>
      <t xml:space="preserve">other project / Landesstelle
</t>
    </r>
    <r>
      <rPr>
        <sz val="10"/>
        <color rgb="FFFF0000"/>
        <rFont val="Calibri"/>
        <family val="2"/>
        <scheme val="minor"/>
      </rPr>
      <t>(if applicable)</t>
    </r>
  </si>
  <si>
    <t>For calculating D14: standard daily working time 100% contract</t>
  </si>
  <si>
    <t>For calculating G14: standard daily working time 100% contract</t>
  </si>
  <si>
    <t>Reporting Period 1</t>
  </si>
  <si>
    <t xml:space="preserve">Month, year </t>
  </si>
  <si>
    <t>Monthly amount
salary paid</t>
  </si>
  <si>
    <t>Months worked for JGU</t>
  </si>
  <si>
    <t>Months worked on the action</t>
  </si>
  <si>
    <t>Daily rate</t>
  </si>
  <si>
    <r>
      <t xml:space="preserve">Annual amount salary paid
</t>
    </r>
    <r>
      <rPr>
        <sz val="10"/>
        <rFont val="Calibri"/>
        <family val="2"/>
        <scheme val="minor"/>
      </rPr>
      <t>total</t>
    </r>
  </si>
  <si>
    <r>
      <t xml:space="preserve">Max. day equivalent
</t>
    </r>
    <r>
      <rPr>
        <sz val="10"/>
        <rFont val="Calibri"/>
        <family val="2"/>
        <scheme val="minor"/>
      </rPr>
      <t>total</t>
    </r>
  </si>
  <si>
    <r>
      <t xml:space="preserve">Parental leave days
</t>
    </r>
    <r>
      <rPr>
        <sz val="10"/>
        <rFont val="Calibri"/>
        <family val="2"/>
        <scheme val="minor"/>
      </rPr>
      <t>total</t>
    </r>
  </si>
  <si>
    <t>Reporting period 1</t>
  </si>
  <si>
    <t>Step 3 a: Max. day equivalent for EU if working on more than one project</t>
  </si>
  <si>
    <r>
      <t xml:space="preserve">Max. day equivalent
</t>
    </r>
    <r>
      <rPr>
        <sz val="10"/>
        <rFont val="Calibri"/>
        <family val="2"/>
        <scheme val="minor"/>
      </rPr>
      <t>EU PROJECT</t>
    </r>
  </si>
  <si>
    <r>
      <t xml:space="preserve">Parental leave days
</t>
    </r>
    <r>
      <rPr>
        <sz val="10"/>
        <rFont val="Calibri"/>
        <family val="2"/>
        <scheme val="minor"/>
      </rPr>
      <t>EU PROJECT</t>
    </r>
  </si>
  <si>
    <t>Step 3 b: day equivalent calculation</t>
  </si>
  <si>
    <t>Hours worked
on EU-PROJECT (decimal value)</t>
  </si>
  <si>
    <t>Day
equivalent worked on EU-PROJECT</t>
  </si>
  <si>
    <t>Horizontal ceiling</t>
  </si>
  <si>
    <t xml:space="preserve">Costs incurred by JGU for EU project: </t>
  </si>
  <si>
    <t>Costs to be charged to the EU:</t>
  </si>
  <si>
    <t>Difference that cannot be reimbursed by the EU:</t>
  </si>
  <si>
    <t>[Option:] Only for personal working on 2 third party funded projects!</t>
  </si>
  <si>
    <t>Hours worked on the projects</t>
  </si>
  <si>
    <t>Day equivalents rounded</t>
  </si>
  <si>
    <t>Max. claim salary</t>
  </si>
  <si>
    <t xml:space="preserve">Daily rate
</t>
  </si>
  <si>
    <t>Summary</t>
  </si>
  <si>
    <t>Documented</t>
  </si>
  <si>
    <t>Max. claim
(days)</t>
  </si>
  <si>
    <t>Person 2</t>
  </si>
  <si>
    <t>Person 3</t>
  </si>
  <si>
    <t>Person 4</t>
  </si>
  <si>
    <t>Person 5</t>
  </si>
  <si>
    <t>Person 6</t>
  </si>
  <si>
    <t>Person 7</t>
  </si>
  <si>
    <t>Person 8</t>
  </si>
  <si>
    <t>Person 9</t>
  </si>
  <si>
    <t>Person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</si>
</sst>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#,##0.00\ _€"/>
    <numFmt numFmtId="165" formatCode="_-* #,##0.00\ [$€-407]_-;\-* #,##0.00\ [$€-407]_-;_-* &quot;-&quot;??\ [$€-407]_-;_-@_-"/>
    <numFmt numFmtId="166" formatCode="h:mm;@"/>
    <numFmt numFmtId="167" formatCode="0.0"/>
    <numFmt numFmtId="168" formatCode="yyyy\-mm\-dd;@"/>
    <numFmt numFmtId="169" formatCode="#,##0.00\ &quot;€&quot;"/>
    <numFmt numFmtId="170" formatCode="#,##0.00_ ;\-#,##0.00\ "/>
    <numFmt numFmtId="171" formatCode="#,##0_ ;\-#,##0\ 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color rgb="FFFF0000"/>
      <name val="Arial"/>
      <family val="2"/>
    </font>
    <font>
      <sz val="10"/>
      <color rgb="FF92D05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49992370372631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43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4" borderId="8" xfId="0" applyFill="1" applyBorder="1" applyProtection="1">
      <protection locked="0"/>
    </xf>
    <xf numFmtId="0" fontId="0" fillId="4" borderId="21" xfId="0" applyFill="1" applyBorder="1" applyProtection="1">
      <protection locked="0"/>
    </xf>
    <xf numFmtId="44" fontId="3" fillId="6" borderId="8" xfId="3" applyFont="1" applyFill="1" applyBorder="1" applyProtection="1"/>
    <xf numFmtId="0" fontId="0" fillId="0" borderId="0" xfId="0" applyAlignment="1" applyProtection="1">
      <alignment horizontal="center"/>
      <protection locked="0"/>
    </xf>
    <xf numFmtId="0" fontId="2" fillId="4" borderId="19" xfId="0" applyFont="1" applyFill="1" applyBorder="1" applyProtection="1">
      <protection locked="0"/>
    </xf>
    <xf numFmtId="0" fontId="2" fillId="3" borderId="2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2" fillId="4" borderId="20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4" fontId="6" fillId="3" borderId="24" xfId="0" applyNumberFormat="1" applyFont="1" applyFill="1" applyBorder="1" applyProtection="1">
      <protection locked="0"/>
    </xf>
    <xf numFmtId="0" fontId="6" fillId="3" borderId="24" xfId="0" applyFont="1" applyFill="1" applyBorder="1" applyProtection="1">
      <protection locked="0"/>
    </xf>
    <xf numFmtId="0" fontId="2" fillId="4" borderId="21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2" fillId="3" borderId="0" xfId="0" applyFont="1" applyFill="1" applyProtection="1">
      <protection locked="0"/>
    </xf>
    <xf numFmtId="164" fontId="0" fillId="3" borderId="2" xfId="0" applyNumberFormat="1" applyFill="1" applyBorder="1" applyProtection="1">
      <protection locked="0"/>
    </xf>
    <xf numFmtId="0" fontId="3" fillId="4" borderId="8" xfId="0" applyFont="1" applyFill="1" applyBorder="1" applyProtection="1">
      <protection locked="0"/>
    </xf>
    <xf numFmtId="0" fontId="4" fillId="0" borderId="0" xfId="0" applyFont="1" applyProtection="1">
      <protection locked="0"/>
    </xf>
    <xf numFmtId="164" fontId="0" fillId="3" borderId="0" xfId="0" applyNumberFormat="1" applyFill="1" applyProtection="1">
      <protection locked="0"/>
    </xf>
    <xf numFmtId="2" fontId="4" fillId="0" borderId="0" xfId="0" applyNumberFormat="1" applyFont="1" applyProtection="1">
      <protection locked="0"/>
    </xf>
    <xf numFmtId="0" fontId="3" fillId="4" borderId="15" xfId="0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right"/>
      <protection locked="0"/>
    </xf>
    <xf numFmtId="0" fontId="0" fillId="3" borderId="12" xfId="0" applyFill="1" applyBorder="1" applyProtection="1">
      <protection locked="0"/>
    </xf>
    <xf numFmtId="0" fontId="0" fillId="3" borderId="10" xfId="0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4" borderId="31" xfId="0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3" xfId="0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164" fontId="0" fillId="3" borderId="22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1" xfId="0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2" fillId="4" borderId="6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3" fillId="4" borderId="9" xfId="0" applyFont="1" applyFill="1" applyBorder="1" applyAlignment="1" applyProtection="1">
      <alignment horizontal="right"/>
      <protection locked="0"/>
    </xf>
    <xf numFmtId="0" fontId="3" fillId="4" borderId="9" xfId="0" applyFont="1" applyFill="1" applyBorder="1" applyProtection="1">
      <protection locked="0"/>
    </xf>
    <xf numFmtId="14" fontId="0" fillId="3" borderId="10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164" fontId="0" fillId="0" borderId="0" xfId="0" applyNumberFormat="1" applyProtection="1">
      <protection locked="0"/>
    </xf>
    <xf numFmtId="0" fontId="2" fillId="4" borderId="7" xfId="0" applyFont="1" applyFill="1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6" fillId="0" borderId="0" xfId="0" quotePrefix="1" applyFont="1" applyProtection="1">
      <protection locked="0"/>
    </xf>
    <xf numFmtId="0" fontId="3" fillId="4" borderId="17" xfId="0" applyFont="1" applyFill="1" applyBorder="1" applyProtection="1">
      <protection locked="0"/>
    </xf>
    <xf numFmtId="0" fontId="3" fillId="4" borderId="16" xfId="0" applyFont="1" applyFill="1" applyBorder="1" applyProtection="1">
      <protection locked="0"/>
    </xf>
    <xf numFmtId="0" fontId="3" fillId="4" borderId="18" xfId="0" applyFont="1" applyFill="1" applyBorder="1" applyAlignment="1" applyProtection="1">
      <alignment horizontal="center"/>
      <protection locked="0"/>
    </xf>
    <xf numFmtId="0" fontId="0" fillId="4" borderId="33" xfId="0" applyFill="1" applyBorder="1" applyProtection="1">
      <protection locked="0"/>
    </xf>
    <xf numFmtId="0" fontId="6" fillId="4" borderId="22" xfId="0" applyFont="1" applyFill="1" applyBorder="1" applyProtection="1">
      <protection locked="0"/>
    </xf>
    <xf numFmtId="0" fontId="3" fillId="4" borderId="22" xfId="0" applyFont="1" applyFill="1" applyBorder="1" applyProtection="1">
      <protection locked="0"/>
    </xf>
    <xf numFmtId="0" fontId="0" fillId="5" borderId="27" xfId="0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6" fillId="3" borderId="12" xfId="0" applyFont="1" applyFill="1" applyBorder="1" applyProtection="1">
      <protection locked="0"/>
    </xf>
    <xf numFmtId="44" fontId="7" fillId="3" borderId="10" xfId="3" applyFont="1" applyFill="1" applyBorder="1" applyProtection="1">
      <protection locked="0"/>
    </xf>
    <xf numFmtId="9" fontId="7" fillId="3" borderId="10" xfId="1" applyFont="1" applyFill="1" applyBorder="1" applyProtection="1">
      <protection locked="0"/>
    </xf>
    <xf numFmtId="0" fontId="6" fillId="3" borderId="10" xfId="0" applyFon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44" fontId="7" fillId="3" borderId="2" xfId="3" applyFont="1" applyFill="1" applyBorder="1" applyProtection="1">
      <protection locked="0"/>
    </xf>
    <xf numFmtId="9" fontId="7" fillId="3" borderId="2" xfId="1" applyFont="1" applyFill="1" applyBorder="1" applyProtection="1">
      <protection locked="0"/>
    </xf>
    <xf numFmtId="0" fontId="6" fillId="3" borderId="13" xfId="0" applyFont="1" applyFill="1" applyBorder="1" applyProtection="1">
      <protection locked="0"/>
    </xf>
    <xf numFmtId="14" fontId="0" fillId="3" borderId="3" xfId="0" applyNumberFormat="1" applyFill="1" applyBorder="1" applyProtection="1">
      <protection locked="0"/>
    </xf>
    <xf numFmtId="44" fontId="7" fillId="3" borderId="3" xfId="3" applyFont="1" applyFill="1" applyBorder="1" applyProtection="1">
      <protection locked="0"/>
    </xf>
    <xf numFmtId="9" fontId="7" fillId="3" borderId="3" xfId="1" applyFont="1" applyFill="1" applyBorder="1" applyProtection="1">
      <protection locked="0"/>
    </xf>
    <xf numFmtId="0" fontId="0" fillId="4" borderId="16" xfId="0" applyFill="1" applyBorder="1" applyProtection="1">
      <protection locked="0"/>
    </xf>
    <xf numFmtId="164" fontId="3" fillId="4" borderId="16" xfId="0" applyNumberFormat="1" applyFont="1" applyFill="1" applyBorder="1" applyProtection="1">
      <protection locked="0"/>
    </xf>
    <xf numFmtId="0" fontId="13" fillId="4" borderId="16" xfId="0" applyFont="1" applyFill="1" applyBorder="1" applyProtection="1">
      <protection locked="0"/>
    </xf>
    <xf numFmtId="0" fontId="3" fillId="4" borderId="18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44" fontId="7" fillId="2" borderId="16" xfId="3" applyFont="1" applyFill="1" applyBorder="1" applyProtection="1"/>
    <xf numFmtId="44" fontId="7" fillId="6" borderId="10" xfId="3" applyFont="1" applyFill="1" applyBorder="1" applyProtection="1"/>
    <xf numFmtId="164" fontId="0" fillId="4" borderId="22" xfId="0" applyNumberFormat="1" applyFill="1" applyBorder="1" applyProtection="1">
      <protection locked="0"/>
    </xf>
    <xf numFmtId="0" fontId="3" fillId="4" borderId="9" xfId="0" applyFont="1" applyFill="1" applyBorder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0" fontId="0" fillId="5" borderId="8" xfId="0" applyFill="1" applyBorder="1" applyProtection="1">
      <protection locked="0"/>
    </xf>
    <xf numFmtId="0" fontId="3" fillId="4" borderId="16" xfId="0" applyFont="1" applyFill="1" applyBorder="1" applyAlignment="1" applyProtection="1">
      <alignment wrapText="1"/>
      <protection locked="0"/>
    </xf>
    <xf numFmtId="0" fontId="12" fillId="4" borderId="8" xfId="0" applyFont="1" applyFill="1" applyBorder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3" fillId="4" borderId="6" xfId="0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3" fillId="4" borderId="16" xfId="0" applyFont="1" applyFill="1" applyBorder="1" applyAlignment="1" applyProtection="1">
      <alignment horizontal="left"/>
      <protection locked="0"/>
    </xf>
    <xf numFmtId="0" fontId="6" fillId="5" borderId="30" xfId="0" applyFont="1" applyFill="1" applyBorder="1" applyAlignment="1" applyProtection="1">
      <alignment horizontal="right"/>
      <protection locked="0"/>
    </xf>
    <xf numFmtId="49" fontId="6" fillId="5" borderId="18" xfId="0" applyNumberFormat="1" applyFont="1" applyFill="1" applyBorder="1" applyAlignment="1" applyProtection="1">
      <alignment horizontal="center"/>
      <protection locked="0"/>
    </xf>
    <xf numFmtId="0" fontId="6" fillId="5" borderId="19" xfId="0" applyFont="1" applyFill="1" applyBorder="1" applyAlignment="1" applyProtection="1">
      <alignment horizontal="right"/>
      <protection locked="0"/>
    </xf>
    <xf numFmtId="0" fontId="6" fillId="5" borderId="20" xfId="0" applyFont="1" applyFill="1" applyBorder="1" applyAlignment="1" applyProtection="1">
      <alignment horizontal="right"/>
      <protection locked="0"/>
    </xf>
    <xf numFmtId="0" fontId="6" fillId="5" borderId="21" xfId="0" applyFont="1" applyFill="1" applyBorder="1" applyAlignment="1" applyProtection="1">
      <alignment horizontal="right"/>
      <protection locked="0"/>
    </xf>
    <xf numFmtId="0" fontId="0" fillId="0" borderId="8" xfId="0" applyBorder="1" applyProtection="1">
      <protection locked="0"/>
    </xf>
    <xf numFmtId="0" fontId="3" fillId="0" borderId="8" xfId="0" applyFont="1" applyBorder="1" applyProtection="1">
      <protection locked="0"/>
    </xf>
    <xf numFmtId="0" fontId="3" fillId="5" borderId="8" xfId="0" applyFont="1" applyFill="1" applyBorder="1" applyAlignment="1" applyProtection="1">
      <alignment horizontal="right"/>
      <protection locked="0"/>
    </xf>
    <xf numFmtId="0" fontId="2" fillId="4" borderId="15" xfId="0" applyFont="1" applyFill="1" applyBorder="1" applyProtection="1">
      <protection locked="0"/>
    </xf>
    <xf numFmtId="0" fontId="6" fillId="5" borderId="8" xfId="0" applyFont="1" applyFill="1" applyBorder="1" applyAlignment="1" applyProtection="1">
      <alignment horizontal="center"/>
      <protection locked="0"/>
    </xf>
    <xf numFmtId="49" fontId="6" fillId="5" borderId="8" xfId="0" applyNumberFormat="1" applyFont="1" applyFill="1" applyBorder="1" applyAlignment="1" applyProtection="1">
      <alignment horizontal="center"/>
      <protection locked="0"/>
    </xf>
    <xf numFmtId="167" fontId="0" fillId="5" borderId="8" xfId="0" applyNumberFormat="1" applyFill="1" applyBorder="1" applyAlignment="1" applyProtection="1">
      <alignment horizontal="center"/>
      <protection locked="0"/>
    </xf>
    <xf numFmtId="0" fontId="3" fillId="4" borderId="10" xfId="0" applyFont="1" applyFill="1" applyBorder="1" applyProtection="1">
      <protection locked="0"/>
    </xf>
    <xf numFmtId="44" fontId="3" fillId="2" borderId="10" xfId="3" applyFont="1" applyFill="1" applyBorder="1" applyProtection="1"/>
    <xf numFmtId="0" fontId="3" fillId="6" borderId="47" xfId="0" applyFont="1" applyFill="1" applyBorder="1" applyAlignment="1" applyProtection="1">
      <alignment horizontal="center"/>
      <protection locked="0"/>
    </xf>
    <xf numFmtId="0" fontId="6" fillId="4" borderId="20" xfId="0" applyFont="1" applyFill="1" applyBorder="1" applyAlignment="1" applyProtection="1">
      <alignment horizontal="right"/>
      <protection locked="0"/>
    </xf>
    <xf numFmtId="44" fontId="7" fillId="6" borderId="20" xfId="3" applyFont="1" applyFill="1" applyBorder="1" applyProtection="1"/>
    <xf numFmtId="44" fontId="7" fillId="6" borderId="20" xfId="3" applyFont="1" applyFill="1" applyBorder="1" applyAlignment="1" applyProtection="1">
      <alignment horizontal="right"/>
    </xf>
    <xf numFmtId="0" fontId="0" fillId="4" borderId="47" xfId="0" applyFill="1" applyBorder="1" applyAlignment="1" applyProtection="1">
      <alignment horizontal="center"/>
      <protection locked="0"/>
    </xf>
    <xf numFmtId="0" fontId="12" fillId="4" borderId="19" xfId="0" applyFon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6" fillId="4" borderId="38" xfId="0" applyFont="1" applyFill="1" applyBorder="1" applyAlignment="1" applyProtection="1">
      <alignment horizontal="right"/>
      <protection locked="0"/>
    </xf>
    <xf numFmtId="44" fontId="7" fillId="6" borderId="38" xfId="3" applyFont="1" applyFill="1" applyBorder="1" applyProtection="1"/>
    <xf numFmtId="44" fontId="7" fillId="6" borderId="8" xfId="3" applyFont="1" applyFill="1" applyBorder="1" applyProtection="1"/>
    <xf numFmtId="44" fontId="6" fillId="6" borderId="8" xfId="3" applyFont="1" applyFill="1" applyBorder="1" applyProtection="1"/>
    <xf numFmtId="168" fontId="0" fillId="3" borderId="10" xfId="0" applyNumberFormat="1" applyFill="1" applyBorder="1" applyProtection="1">
      <protection locked="0"/>
    </xf>
    <xf numFmtId="168" fontId="0" fillId="3" borderId="2" xfId="0" applyNumberFormat="1" applyFill="1" applyBorder="1" applyProtection="1">
      <protection locked="0"/>
    </xf>
    <xf numFmtId="168" fontId="0" fillId="3" borderId="3" xfId="0" applyNumberFormat="1" applyFill="1" applyBorder="1" applyProtection="1">
      <protection locked="0"/>
    </xf>
    <xf numFmtId="0" fontId="6" fillId="5" borderId="48" xfId="0" applyFont="1" applyFill="1" applyBorder="1" applyAlignment="1" applyProtection="1">
      <alignment horizontal="right"/>
      <protection locked="0"/>
    </xf>
    <xf numFmtId="49" fontId="6" fillId="5" borderId="47" xfId="0" applyNumberFormat="1" applyFont="1" applyFill="1" applyBorder="1" applyAlignment="1" applyProtection="1">
      <alignment horizontal="center"/>
      <protection locked="0"/>
    </xf>
    <xf numFmtId="2" fontId="0" fillId="0" borderId="42" xfId="0" applyNumberFormat="1" applyBorder="1" applyAlignment="1" applyProtection="1">
      <alignment horizontal="center"/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2" fontId="0" fillId="0" borderId="43" xfId="0" applyNumberFormat="1" applyBorder="1" applyAlignment="1" applyProtection="1">
      <alignment horizontal="center"/>
      <protection locked="0"/>
    </xf>
    <xf numFmtId="2" fontId="0" fillId="0" borderId="52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6" fillId="6" borderId="2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16" fillId="0" borderId="0" xfId="0" applyFont="1" applyProtection="1">
      <protection locked="0"/>
    </xf>
    <xf numFmtId="0" fontId="3" fillId="6" borderId="8" xfId="0" applyFont="1" applyFill="1" applyBorder="1"/>
    <xf numFmtId="164" fontId="3" fillId="2" borderId="17" xfId="0" applyNumberFormat="1" applyFont="1" applyFill="1" applyBorder="1"/>
    <xf numFmtId="164" fontId="2" fillId="2" borderId="1" xfId="0" applyNumberFormat="1" applyFont="1" applyFill="1" applyBorder="1"/>
    <xf numFmtId="164" fontId="0" fillId="2" borderId="9" xfId="0" applyNumberFormat="1" applyFill="1" applyBorder="1"/>
    <xf numFmtId="164" fontId="2" fillId="2" borderId="14" xfId="0" applyNumberFormat="1" applyFont="1" applyFill="1" applyBorder="1"/>
    <xf numFmtId="44" fontId="0" fillId="2" borderId="16" xfId="0" applyNumberFormat="1" applyFill="1" applyBorder="1"/>
    <xf numFmtId="4" fontId="2" fillId="2" borderId="1" xfId="0" applyNumberFormat="1" applyFont="1" applyFill="1" applyBorder="1"/>
    <xf numFmtId="44" fontId="0" fillId="2" borderId="8" xfId="0" applyNumberFormat="1" applyFill="1" applyBorder="1"/>
    <xf numFmtId="164" fontId="0" fillId="4" borderId="8" xfId="0" applyNumberFormat="1" applyFill="1" applyBorder="1" applyProtection="1">
      <protection locked="0"/>
    </xf>
    <xf numFmtId="2" fontId="0" fillId="6" borderId="50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164" fontId="2" fillId="2" borderId="18" xfId="0" applyNumberFormat="1" applyFont="1" applyFill="1" applyBorder="1"/>
    <xf numFmtId="0" fontId="5" fillId="3" borderId="34" xfId="0" applyFont="1" applyFill="1" applyBorder="1" applyProtection="1">
      <protection locked="0"/>
    </xf>
    <xf numFmtId="0" fontId="3" fillId="6" borderId="8" xfId="0" applyFont="1" applyFill="1" applyBorder="1" applyAlignment="1">
      <alignment horizontal="right" vertical="top"/>
    </xf>
    <xf numFmtId="2" fontId="4" fillId="0" borderId="64" xfId="0" applyNumberFormat="1" applyFont="1" applyBorder="1" applyProtection="1">
      <protection locked="0"/>
    </xf>
    <xf numFmtId="2" fontId="4" fillId="0" borderId="65" xfId="0" applyNumberFormat="1" applyFont="1" applyBorder="1" applyProtection="1">
      <protection locked="0"/>
    </xf>
    <xf numFmtId="0" fontId="0" fillId="0" borderId="66" xfId="0" applyBorder="1" applyProtection="1">
      <protection locked="0"/>
    </xf>
    <xf numFmtId="2" fontId="6" fillId="6" borderId="50" xfId="0" applyNumberFormat="1" applyFont="1" applyFill="1" applyBorder="1" applyAlignment="1">
      <alignment horizontal="center"/>
    </xf>
    <xf numFmtId="0" fontId="17" fillId="0" borderId="0" xfId="0" applyFont="1" applyProtection="1">
      <protection locked="0"/>
    </xf>
    <xf numFmtId="0" fontId="10" fillId="0" borderId="0" xfId="4" applyFont="1" applyProtection="1">
      <protection locked="0"/>
    </xf>
    <xf numFmtId="0" fontId="1" fillId="0" borderId="0" xfId="4"/>
    <xf numFmtId="0" fontId="3" fillId="4" borderId="6" xfId="4" applyFont="1" applyFill="1" applyBorder="1" applyProtection="1">
      <protection locked="0"/>
    </xf>
    <xf numFmtId="0" fontId="1" fillId="0" borderId="2" xfId="4" applyBorder="1" applyProtection="1">
      <protection locked="0"/>
    </xf>
    <xf numFmtId="0" fontId="3" fillId="0" borderId="0" xfId="4" applyFont="1" applyProtection="1">
      <protection locked="0"/>
    </xf>
    <xf numFmtId="0" fontId="6" fillId="6" borderId="2" xfId="4" applyFont="1" applyFill="1" applyBorder="1" applyProtection="1">
      <protection locked="0"/>
    </xf>
    <xf numFmtId="0" fontId="3" fillId="2" borderId="10" xfId="4" applyFont="1" applyFill="1" applyBorder="1" applyProtection="1">
      <protection locked="0"/>
    </xf>
    <xf numFmtId="0" fontId="1" fillId="0" borderId="0" xfId="4" applyProtection="1">
      <protection locked="0"/>
    </xf>
    <xf numFmtId="0" fontId="3" fillId="4" borderId="8" xfId="4" applyFont="1" applyFill="1" applyBorder="1" applyProtection="1">
      <protection locked="0"/>
    </xf>
    <xf numFmtId="0" fontId="1" fillId="0" borderId="50" xfId="4" applyBorder="1"/>
    <xf numFmtId="0" fontId="18" fillId="4" borderId="36" xfId="4" applyFont="1" applyFill="1" applyBorder="1" applyAlignment="1" applyProtection="1">
      <alignment horizontal="right" vertical="center"/>
      <protection locked="0"/>
    </xf>
    <xf numFmtId="0" fontId="19" fillId="4" borderId="38" xfId="4" applyFont="1" applyFill="1" applyBorder="1" applyAlignment="1" applyProtection="1">
      <alignment horizontal="right" vertical="center"/>
      <protection locked="0"/>
    </xf>
    <xf numFmtId="0" fontId="18" fillId="0" borderId="51" xfId="4" applyFont="1" applyBorder="1" applyAlignment="1" applyProtection="1">
      <alignment vertical="center"/>
      <protection locked="0"/>
    </xf>
    <xf numFmtId="0" fontId="18" fillId="0" borderId="0" xfId="4" applyFont="1" applyAlignment="1" applyProtection="1">
      <alignment horizontal="left" vertical="center"/>
      <protection locked="0"/>
    </xf>
    <xf numFmtId="0" fontId="18" fillId="0" borderId="28" xfId="4" applyFont="1" applyBorder="1" applyAlignment="1" applyProtection="1">
      <alignment horizontal="left" vertical="center"/>
      <protection locked="0"/>
    </xf>
    <xf numFmtId="0" fontId="18" fillId="0" borderId="25" xfId="4" applyFont="1" applyBorder="1" applyAlignment="1" applyProtection="1">
      <alignment horizontal="left" vertical="center"/>
      <protection locked="0"/>
    </xf>
    <xf numFmtId="0" fontId="19" fillId="4" borderId="19" xfId="4" applyFont="1" applyFill="1" applyBorder="1" applyAlignment="1" applyProtection="1">
      <alignment vertical="center" wrapText="1"/>
      <protection locked="0"/>
    </xf>
    <xf numFmtId="2" fontId="1" fillId="0" borderId="19" xfId="4" applyNumberFormat="1" applyBorder="1" applyAlignment="1" applyProtection="1">
      <alignment horizontal="center" vertical="center"/>
      <protection locked="0"/>
    </xf>
    <xf numFmtId="2" fontId="1" fillId="0" borderId="48" xfId="4" applyNumberFormat="1" applyBorder="1" applyAlignment="1" applyProtection="1">
      <alignment horizontal="center" vertical="center"/>
      <protection locked="0"/>
    </xf>
    <xf numFmtId="2" fontId="1" fillId="0" borderId="25" xfId="4" applyNumberFormat="1" applyBorder="1" applyAlignment="1" applyProtection="1">
      <alignment vertical="center"/>
      <protection locked="0"/>
    </xf>
    <xf numFmtId="0" fontId="19" fillId="4" borderId="20" xfId="4" applyFont="1" applyFill="1" applyBorder="1" applyAlignment="1" applyProtection="1">
      <alignment vertical="center" wrapText="1"/>
      <protection locked="0"/>
    </xf>
    <xf numFmtId="2" fontId="20" fillId="6" borderId="20" xfId="4" applyNumberFormat="1" applyFont="1" applyFill="1" applyBorder="1" applyAlignment="1">
      <alignment horizontal="center" vertical="center"/>
    </xf>
    <xf numFmtId="2" fontId="20" fillId="0" borderId="48" xfId="4" applyNumberFormat="1" applyFont="1" applyBorder="1" applyAlignment="1" applyProtection="1">
      <alignment horizontal="center" vertical="center"/>
      <protection locked="0"/>
    </xf>
    <xf numFmtId="0" fontId="1" fillId="0" borderId="25" xfId="4" applyBorder="1" applyProtection="1">
      <protection locked="0"/>
    </xf>
    <xf numFmtId="0" fontId="22" fillId="4" borderId="53" xfId="4" applyFont="1" applyFill="1" applyBorder="1" applyAlignment="1" applyProtection="1">
      <alignment vertical="center" wrapText="1"/>
      <protection locked="0"/>
    </xf>
    <xf numFmtId="166" fontId="22" fillId="6" borderId="21" xfId="4" applyNumberFormat="1" applyFont="1" applyFill="1" applyBorder="1" applyAlignment="1" applyProtection="1">
      <alignment horizontal="center" vertical="center"/>
      <protection locked="0"/>
    </xf>
    <xf numFmtId="166" fontId="22" fillId="0" borderId="50" xfId="4" applyNumberFormat="1" applyFont="1" applyBorder="1" applyAlignment="1" applyProtection="1">
      <alignment horizontal="center" vertical="center"/>
      <protection locked="0"/>
    </xf>
    <xf numFmtId="0" fontId="19" fillId="0" borderId="25" xfId="4" applyFont="1" applyBorder="1" applyAlignment="1" applyProtection="1">
      <alignment vertical="center" wrapText="1"/>
      <protection locked="0"/>
    </xf>
    <xf numFmtId="0" fontId="22" fillId="0" borderId="46" xfId="4" applyFont="1" applyBorder="1" applyAlignment="1" applyProtection="1">
      <alignment vertical="center" wrapText="1"/>
      <protection locked="0"/>
    </xf>
    <xf numFmtId="166" fontId="22" fillId="0" borderId="5" xfId="4" applyNumberFormat="1" applyFont="1" applyBorder="1" applyAlignment="1" applyProtection="1">
      <alignment horizontal="center" vertical="center"/>
      <protection locked="0"/>
    </xf>
    <xf numFmtId="0" fontId="19" fillId="0" borderId="5" xfId="4" applyFont="1" applyBorder="1" applyAlignment="1" applyProtection="1">
      <alignment vertical="center" wrapText="1"/>
      <protection locked="0"/>
    </xf>
    <xf numFmtId="0" fontId="22" fillId="0" borderId="0" xfId="4" applyFont="1" applyAlignment="1" applyProtection="1">
      <alignment vertical="center" wrapText="1"/>
      <protection locked="0"/>
    </xf>
    <xf numFmtId="166" fontId="22" fillId="0" borderId="0" xfId="4" applyNumberFormat="1" applyFont="1" applyAlignment="1" applyProtection="1">
      <alignment horizontal="center" vertical="center"/>
      <protection locked="0"/>
    </xf>
    <xf numFmtId="0" fontId="19" fillId="8" borderId="62" xfId="4" applyFont="1" applyFill="1" applyBorder="1" applyAlignment="1" applyProtection="1">
      <alignment horizontal="center" vertical="center" wrapText="1"/>
      <protection locked="0"/>
    </xf>
    <xf numFmtId="0" fontId="19" fillId="8" borderId="30" xfId="4" applyFont="1" applyFill="1" applyBorder="1" applyAlignment="1" applyProtection="1">
      <alignment horizontal="center" vertical="center" wrapText="1"/>
      <protection locked="0"/>
    </xf>
    <xf numFmtId="0" fontId="1" fillId="0" borderId="51" xfId="4" applyBorder="1" applyProtection="1">
      <protection locked="0"/>
    </xf>
    <xf numFmtId="0" fontId="20" fillId="0" borderId="0" xfId="4" applyFont="1" applyAlignment="1" applyProtection="1">
      <alignment horizontal="center"/>
      <protection locked="0"/>
    </xf>
    <xf numFmtId="17" fontId="19" fillId="3" borderId="36" xfId="4" applyNumberFormat="1" applyFont="1" applyFill="1" applyBorder="1" applyAlignment="1" applyProtection="1">
      <alignment horizontal="center"/>
      <protection locked="0"/>
    </xf>
    <xf numFmtId="44" fontId="0" fillId="0" borderId="36" xfId="5" applyFont="1" applyFill="1" applyBorder="1" applyProtection="1">
      <protection locked="0"/>
    </xf>
    <xf numFmtId="0" fontId="1" fillId="0" borderId="20" xfId="4" applyBorder="1" applyAlignment="1" applyProtection="1">
      <alignment horizontal="center"/>
      <protection locked="0"/>
    </xf>
    <xf numFmtId="0" fontId="1" fillId="0" borderId="50" xfId="4" applyBorder="1" applyProtection="1">
      <protection locked="0"/>
    </xf>
    <xf numFmtId="0" fontId="19" fillId="3" borderId="36" xfId="4" applyFont="1" applyFill="1" applyBorder="1" applyAlignment="1" applyProtection="1">
      <alignment horizontal="center"/>
      <protection locked="0"/>
    </xf>
    <xf numFmtId="0" fontId="1" fillId="0" borderId="46" xfId="4" applyBorder="1" applyProtection="1">
      <protection locked="0"/>
    </xf>
    <xf numFmtId="0" fontId="20" fillId="0" borderId="26" xfId="4" applyFont="1" applyBorder="1" applyAlignment="1" applyProtection="1">
      <alignment horizontal="center"/>
      <protection locked="0"/>
    </xf>
    <xf numFmtId="44" fontId="0" fillId="0" borderId="20" xfId="5" applyFont="1" applyFill="1" applyBorder="1" applyProtection="1">
      <protection locked="0"/>
    </xf>
    <xf numFmtId="0" fontId="1" fillId="0" borderId="21" xfId="4" applyBorder="1" applyAlignment="1" applyProtection="1">
      <alignment horizontal="center"/>
      <protection locked="0"/>
    </xf>
    <xf numFmtId="0" fontId="19" fillId="6" borderId="8" xfId="4" applyFont="1" applyFill="1" applyBorder="1" applyAlignment="1" applyProtection="1">
      <alignment horizontal="center"/>
      <protection locked="0"/>
    </xf>
    <xf numFmtId="44" fontId="19" fillId="6" borderId="8" xfId="5" applyFont="1" applyFill="1" applyBorder="1" applyProtection="1">
      <protection locked="0"/>
    </xf>
    <xf numFmtId="0" fontId="1" fillId="3" borderId="6" xfId="4" applyFill="1" applyBorder="1" applyAlignment="1" applyProtection="1">
      <alignment vertical="center"/>
      <protection locked="0"/>
    </xf>
    <xf numFmtId="0" fontId="1" fillId="3" borderId="0" xfId="4" applyFill="1" applyAlignment="1" applyProtection="1">
      <alignment vertical="center"/>
      <protection locked="0"/>
    </xf>
    <xf numFmtId="0" fontId="19" fillId="8" borderId="15" xfId="4" applyFont="1" applyFill="1" applyBorder="1" applyAlignment="1" applyProtection="1">
      <alignment vertical="center"/>
      <protection locked="0"/>
    </xf>
    <xf numFmtId="0" fontId="19" fillId="8" borderId="16" xfId="4" applyFont="1" applyFill="1" applyBorder="1" applyAlignment="1" applyProtection="1">
      <alignment vertical="center" wrapText="1"/>
      <protection locked="0"/>
    </xf>
    <xf numFmtId="0" fontId="19" fillId="8" borderId="40" xfId="4" applyFont="1" applyFill="1" applyBorder="1" applyAlignment="1" applyProtection="1">
      <alignment vertical="center" wrapText="1"/>
      <protection locked="0"/>
    </xf>
    <xf numFmtId="0" fontId="19" fillId="8" borderId="18" xfId="4" applyFont="1" applyFill="1" applyBorder="1" applyAlignment="1" applyProtection="1">
      <alignment vertical="center" wrapText="1"/>
      <protection locked="0"/>
    </xf>
    <xf numFmtId="165" fontId="1" fillId="6" borderId="42" xfId="4" applyNumberFormat="1" applyFill="1" applyBorder="1"/>
    <xf numFmtId="165" fontId="1" fillId="6" borderId="39" xfId="4" applyNumberFormat="1" applyFill="1" applyBorder="1"/>
    <xf numFmtId="0" fontId="23" fillId="6" borderId="37" xfId="4" applyFont="1" applyFill="1" applyBorder="1" applyAlignment="1">
      <alignment horizontal="center"/>
    </xf>
    <xf numFmtId="0" fontId="1" fillId="0" borderId="44" xfId="4" applyBorder="1" applyAlignment="1" applyProtection="1">
      <alignment horizontal="center"/>
      <protection locked="0"/>
    </xf>
    <xf numFmtId="0" fontId="1" fillId="3" borderId="6" xfId="4" applyFill="1" applyBorder="1" applyAlignment="1" applyProtection="1">
      <alignment vertical="top"/>
      <protection locked="0"/>
    </xf>
    <xf numFmtId="0" fontId="1" fillId="3" borderId="0" xfId="4" applyFill="1" applyAlignment="1" applyProtection="1">
      <alignment vertical="top"/>
      <protection locked="0"/>
    </xf>
    <xf numFmtId="0" fontId="23" fillId="6" borderId="39" xfId="4" applyFont="1" applyFill="1" applyBorder="1" applyAlignment="1">
      <alignment horizontal="center"/>
    </xf>
    <xf numFmtId="0" fontId="19" fillId="8" borderId="15" xfId="4" applyFont="1" applyFill="1" applyBorder="1" applyAlignment="1" applyProtection="1">
      <alignment horizontal="center" vertical="center" wrapText="1"/>
      <protection locked="0"/>
    </xf>
    <xf numFmtId="0" fontId="19" fillId="8" borderId="8" xfId="4" applyFont="1" applyFill="1" applyBorder="1" applyAlignment="1" applyProtection="1">
      <alignment horizontal="center" vertical="center" wrapText="1"/>
      <protection locked="0"/>
    </xf>
    <xf numFmtId="0" fontId="20" fillId="0" borderId="29" xfId="4" applyFont="1" applyBorder="1" applyAlignment="1" applyProtection="1">
      <alignment horizontal="center"/>
      <protection locked="0"/>
    </xf>
    <xf numFmtId="2" fontId="1" fillId="0" borderId="36" xfId="4" applyNumberFormat="1" applyBorder="1" applyProtection="1">
      <protection locked="0"/>
    </xf>
    <xf numFmtId="167" fontId="1" fillId="6" borderId="36" xfId="4" applyNumberFormat="1" applyFill="1" applyBorder="1" applyAlignment="1">
      <alignment horizontal="center"/>
    </xf>
    <xf numFmtId="2" fontId="1" fillId="0" borderId="20" xfId="4" applyNumberFormat="1" applyBorder="1" applyProtection="1">
      <protection locked="0"/>
    </xf>
    <xf numFmtId="2" fontId="19" fillId="6" borderId="8" xfId="4" applyNumberFormat="1" applyFont="1" applyFill="1" applyBorder="1"/>
    <xf numFmtId="1" fontId="19" fillId="6" borderId="8" xfId="4" applyNumberFormat="1" applyFont="1" applyFill="1" applyBorder="1" applyAlignment="1">
      <alignment horizontal="center"/>
    </xf>
    <xf numFmtId="1" fontId="23" fillId="6" borderId="8" xfId="4" applyNumberFormat="1" applyFont="1" applyFill="1" applyBorder="1" applyAlignment="1">
      <alignment horizontal="center"/>
    </xf>
    <xf numFmtId="0" fontId="1" fillId="0" borderId="28" xfId="4" applyBorder="1" applyProtection="1">
      <protection locked="0"/>
    </xf>
    <xf numFmtId="0" fontId="3" fillId="8" borderId="48" xfId="4" applyFont="1" applyFill="1" applyBorder="1" applyAlignment="1" applyProtection="1">
      <alignment vertical="top" wrapText="1"/>
      <protection locked="0"/>
    </xf>
    <xf numFmtId="2" fontId="12" fillId="6" borderId="48" xfId="4" applyNumberFormat="1" applyFont="1" applyFill="1" applyBorder="1" applyAlignment="1">
      <alignment horizontal="center" vertical="center"/>
    </xf>
    <xf numFmtId="0" fontId="3" fillId="8" borderId="8" xfId="4" applyFont="1" applyFill="1" applyBorder="1" applyAlignment="1" applyProtection="1">
      <alignment vertical="top" wrapText="1"/>
      <protection locked="0"/>
    </xf>
    <xf numFmtId="2" fontId="12" fillId="6" borderId="8" xfId="4" applyNumberFormat="1" applyFont="1" applyFill="1" applyBorder="1" applyAlignment="1">
      <alignment horizontal="center" vertical="center"/>
    </xf>
    <xf numFmtId="0" fontId="1" fillId="0" borderId="5" xfId="4" applyBorder="1" applyProtection="1">
      <protection locked="0"/>
    </xf>
    <xf numFmtId="0" fontId="1" fillId="0" borderId="29" xfId="4" applyBorder="1" applyProtection="1">
      <protection locked="0"/>
    </xf>
    <xf numFmtId="165" fontId="20" fillId="3" borderId="54" xfId="4" applyNumberFormat="1" applyFont="1" applyFill="1" applyBorder="1" applyProtection="1">
      <protection locked="0"/>
    </xf>
    <xf numFmtId="165" fontId="20" fillId="3" borderId="32" xfId="4" applyNumberFormat="1" applyFont="1" applyFill="1" applyBorder="1" applyProtection="1">
      <protection locked="0"/>
    </xf>
    <xf numFmtId="44" fontId="20" fillId="3" borderId="55" xfId="5" applyFont="1" applyFill="1" applyBorder="1" applyProtection="1">
      <protection locked="0"/>
    </xf>
    <xf numFmtId="165" fontId="20" fillId="6" borderId="49" xfId="4" applyNumberFormat="1" applyFont="1" applyFill="1" applyBorder="1" applyProtection="1">
      <protection locked="0"/>
    </xf>
    <xf numFmtId="44" fontId="21" fillId="6" borderId="34" xfId="5" applyFont="1" applyFill="1" applyBorder="1" applyProtection="1"/>
    <xf numFmtId="0" fontId="24" fillId="7" borderId="41" xfId="4" applyFont="1" applyFill="1" applyBorder="1" applyAlignment="1" applyProtection="1">
      <alignment vertical="center"/>
      <protection locked="0"/>
    </xf>
    <xf numFmtId="0" fontId="24" fillId="7" borderId="35" xfId="4" applyFont="1" applyFill="1" applyBorder="1" applyAlignment="1" applyProtection="1">
      <alignment vertical="center"/>
      <protection locked="0"/>
    </xf>
    <xf numFmtId="0" fontId="24" fillId="7" borderId="1" xfId="4" applyFont="1" applyFill="1" applyBorder="1" applyAlignment="1" applyProtection="1">
      <alignment vertical="center"/>
      <protection locked="0"/>
    </xf>
    <xf numFmtId="0" fontId="1" fillId="0" borderId="46" xfId="4" applyBorder="1"/>
    <xf numFmtId="0" fontId="1" fillId="0" borderId="5" xfId="4" applyBorder="1"/>
    <xf numFmtId="0" fontId="25" fillId="7" borderId="51" xfId="4" applyFont="1" applyFill="1" applyBorder="1" applyAlignment="1" applyProtection="1">
      <alignment horizontal="left" vertical="center"/>
      <protection locked="0"/>
    </xf>
    <xf numFmtId="0" fontId="25" fillId="7" borderId="28" xfId="4" applyFont="1" applyFill="1" applyBorder="1" applyAlignment="1" applyProtection="1">
      <alignment horizontal="left" vertical="center" wrapText="1"/>
      <protection locked="0"/>
    </xf>
    <xf numFmtId="0" fontId="1" fillId="7" borderId="7" xfId="4" applyFill="1" applyBorder="1"/>
    <xf numFmtId="0" fontId="26" fillId="8" borderId="42" xfId="4" applyFont="1" applyFill="1" applyBorder="1" applyAlignment="1" applyProtection="1">
      <alignment vertical="center" wrapText="1"/>
      <protection locked="0"/>
    </xf>
    <xf numFmtId="0" fontId="26" fillId="8" borderId="39" xfId="4" applyFont="1" applyFill="1" applyBorder="1" applyAlignment="1" applyProtection="1">
      <alignment vertical="top" wrapText="1"/>
      <protection locked="0"/>
    </xf>
    <xf numFmtId="0" fontId="19" fillId="8" borderId="68" xfId="4" applyFont="1" applyFill="1" applyBorder="1" applyAlignment="1" applyProtection="1">
      <alignment vertical="top" wrapText="1"/>
      <protection locked="0"/>
    </xf>
    <xf numFmtId="0" fontId="27" fillId="8" borderId="52" xfId="4" applyFont="1" applyFill="1" applyBorder="1" applyProtection="1">
      <protection locked="0"/>
    </xf>
    <xf numFmtId="0" fontId="27" fillId="8" borderId="58" xfId="4" applyFont="1" applyFill="1" applyBorder="1" applyAlignment="1" applyProtection="1">
      <alignment horizontal="center" vertical="top" wrapText="1"/>
      <protection locked="0"/>
    </xf>
    <xf numFmtId="0" fontId="27" fillId="8" borderId="57" xfId="4" applyFont="1" applyFill="1" applyBorder="1" applyAlignment="1" applyProtection="1">
      <alignment horizontal="center" vertical="top" wrapText="1"/>
      <protection locked="0"/>
    </xf>
    <xf numFmtId="0" fontId="26" fillId="8" borderId="58" xfId="4" applyFont="1" applyFill="1" applyBorder="1" applyAlignment="1" applyProtection="1">
      <alignment vertical="top" wrapText="1"/>
      <protection locked="0"/>
    </xf>
    <xf numFmtId="0" fontId="26" fillId="8" borderId="57" xfId="4" applyFont="1" applyFill="1" applyBorder="1" applyAlignment="1" applyProtection="1">
      <alignment vertical="top" wrapText="1"/>
      <protection locked="0"/>
    </xf>
    <xf numFmtId="0" fontId="19" fillId="8" borderId="80" xfId="4" applyFont="1" applyFill="1" applyBorder="1" applyAlignment="1" applyProtection="1">
      <alignment vertical="top" wrapText="1"/>
      <protection locked="0"/>
    </xf>
    <xf numFmtId="0" fontId="27" fillId="8" borderId="47" xfId="4" applyFont="1" applyFill="1" applyBorder="1" applyAlignment="1" applyProtection="1">
      <alignment horizontal="right" vertical="top"/>
      <protection locked="0"/>
    </xf>
    <xf numFmtId="2" fontId="27" fillId="6" borderId="59" xfId="4" applyNumberFormat="1" applyFont="1" applyFill="1" applyBorder="1"/>
    <xf numFmtId="2" fontId="27" fillId="6" borderId="0" xfId="4" applyNumberFormat="1" applyFont="1" applyFill="1"/>
    <xf numFmtId="0" fontId="27" fillId="6" borderId="60" xfId="4" applyFont="1" applyFill="1" applyBorder="1"/>
    <xf numFmtId="1" fontId="27" fillId="6" borderId="39" xfId="4" applyNumberFormat="1" applyFont="1" applyFill="1" applyBorder="1"/>
    <xf numFmtId="169" fontId="27" fillId="6" borderId="68" xfId="4" applyNumberFormat="1" applyFont="1" applyFill="1" applyBorder="1"/>
    <xf numFmtId="165" fontId="27" fillId="6" borderId="68" xfId="4" applyNumberFormat="1" applyFont="1" applyFill="1" applyBorder="1"/>
    <xf numFmtId="44" fontId="19" fillId="2" borderId="77" xfId="4" applyNumberFormat="1" applyFont="1" applyFill="1" applyBorder="1"/>
    <xf numFmtId="0" fontId="19" fillId="2" borderId="78" xfId="4" applyFont="1" applyFill="1" applyBorder="1" applyProtection="1">
      <protection locked="0"/>
    </xf>
    <xf numFmtId="0" fontId="27" fillId="8" borderId="38" xfId="4" applyFont="1" applyFill="1" applyBorder="1" applyAlignment="1" applyProtection="1">
      <alignment horizontal="right"/>
      <protection locked="0"/>
    </xf>
    <xf numFmtId="2" fontId="27" fillId="6" borderId="13" xfId="4" applyNumberFormat="1" applyFont="1" applyFill="1" applyBorder="1"/>
    <xf numFmtId="170" fontId="20" fillId="6" borderId="56" xfId="4" applyNumberFormat="1" applyFont="1" applyFill="1" applyBorder="1"/>
    <xf numFmtId="0" fontId="20" fillId="6" borderId="3" xfId="4" applyFont="1" applyFill="1" applyBorder="1"/>
    <xf numFmtId="1" fontId="27" fillId="6" borderId="3" xfId="4" applyNumberFormat="1" applyFont="1" applyFill="1" applyBorder="1"/>
    <xf numFmtId="169" fontId="27" fillId="6" borderId="67" xfId="4" applyNumberFormat="1" applyFont="1" applyFill="1" applyBorder="1"/>
    <xf numFmtId="0" fontId="27" fillId="8" borderId="67" xfId="4" applyFont="1" applyFill="1" applyBorder="1" applyProtection="1">
      <protection locked="0"/>
    </xf>
    <xf numFmtId="44" fontId="19" fillId="2" borderId="69" xfId="4" applyNumberFormat="1" applyFont="1" applyFill="1" applyBorder="1"/>
    <xf numFmtId="0" fontId="19" fillId="2" borderId="70" xfId="4" applyFont="1" applyFill="1" applyBorder="1" applyProtection="1">
      <protection locked="0"/>
    </xf>
    <xf numFmtId="0" fontId="27" fillId="8" borderId="30" xfId="4" applyFont="1" applyFill="1" applyBorder="1" applyAlignment="1" applyProtection="1">
      <alignment horizontal="right"/>
      <protection locked="0"/>
    </xf>
    <xf numFmtId="2" fontId="27" fillId="0" borderId="59" xfId="4" applyNumberFormat="1" applyFont="1" applyBorder="1" applyProtection="1">
      <protection locked="0"/>
    </xf>
    <xf numFmtId="170" fontId="20" fillId="6" borderId="22" xfId="4" applyNumberFormat="1" applyFont="1" applyFill="1" applyBorder="1"/>
    <xf numFmtId="171" fontId="20" fillId="6" borderId="22" xfId="4" applyNumberFormat="1" applyFont="1" applyFill="1" applyBorder="1" applyAlignment="1">
      <alignment vertical="center"/>
    </xf>
    <xf numFmtId="1" fontId="27" fillId="6" borderId="59" xfId="4" applyNumberFormat="1" applyFont="1" applyFill="1" applyBorder="1"/>
    <xf numFmtId="0" fontId="27" fillId="8" borderId="68" xfId="4" applyFont="1" applyFill="1" applyBorder="1" applyProtection="1">
      <protection locked="0"/>
    </xf>
    <xf numFmtId="44" fontId="19" fillId="2" borderId="71" xfId="4" applyNumberFormat="1" applyFont="1" applyFill="1" applyBorder="1"/>
    <xf numFmtId="0" fontId="19" fillId="2" borderId="72" xfId="4" applyFont="1" applyFill="1" applyBorder="1" applyProtection="1">
      <protection locked="0"/>
    </xf>
    <xf numFmtId="0" fontId="27" fillId="0" borderId="28" xfId="4" applyFont="1" applyBorder="1" applyProtection="1">
      <protection locked="0"/>
    </xf>
    <xf numFmtId="0" fontId="1" fillId="0" borderId="28" xfId="4" applyBorder="1"/>
    <xf numFmtId="0" fontId="20" fillId="0" borderId="0" xfId="4" applyFont="1" applyProtection="1">
      <protection locked="0"/>
    </xf>
    <xf numFmtId="0" fontId="1" fillId="0" borderId="61" xfId="4" applyBorder="1"/>
    <xf numFmtId="164" fontId="0" fillId="2" borderId="7" xfId="0" applyNumberFormat="1" applyFill="1" applyBorder="1"/>
    <xf numFmtId="165" fontId="19" fillId="2" borderId="45" xfId="4" applyNumberFormat="1" applyFont="1" applyFill="1" applyBorder="1" applyProtection="1">
      <protection locked="0"/>
    </xf>
    <xf numFmtId="165" fontId="20" fillId="2" borderId="4" xfId="4" applyNumberFormat="1" applyFont="1" applyFill="1" applyBorder="1" applyProtection="1">
      <protection locked="0"/>
    </xf>
    <xf numFmtId="44" fontId="20" fillId="2" borderId="24" xfId="5" applyFont="1" applyFill="1" applyBorder="1" applyProtection="1"/>
    <xf numFmtId="165" fontId="19" fillId="6" borderId="53" xfId="4" applyNumberFormat="1" applyFont="1" applyFill="1" applyBorder="1" applyProtection="1">
      <protection locked="0"/>
    </xf>
    <xf numFmtId="165" fontId="19" fillId="6" borderId="49" xfId="4" applyNumberFormat="1" applyFont="1" applyFill="1" applyBorder="1" applyProtection="1">
      <protection locked="0"/>
    </xf>
    <xf numFmtId="165" fontId="19" fillId="2" borderId="4" xfId="4" applyNumberFormat="1" applyFont="1" applyFill="1" applyBorder="1" applyProtection="1">
      <protection locked="0"/>
    </xf>
    <xf numFmtId="44" fontId="23" fillId="6" borderId="34" xfId="5" applyFont="1" applyFill="1" applyBorder="1" applyProtection="1"/>
    <xf numFmtId="44" fontId="19" fillId="2" borderId="24" xfId="5" applyFont="1" applyFill="1" applyBorder="1" applyProtection="1"/>
    <xf numFmtId="0" fontId="3" fillId="6" borderId="6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right"/>
    </xf>
    <xf numFmtId="0" fontId="3" fillId="4" borderId="6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164" fontId="2" fillId="2" borderId="6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18" fillId="7" borderId="6" xfId="4" applyFont="1" applyFill="1" applyBorder="1" applyAlignment="1" applyProtection="1">
      <alignment horizontal="center"/>
      <protection locked="0"/>
    </xf>
    <xf numFmtId="0" fontId="18" fillId="7" borderId="7" xfId="4" applyFont="1" applyFill="1" applyBorder="1" applyAlignment="1" applyProtection="1">
      <alignment horizontal="center"/>
      <protection locked="0"/>
    </xf>
    <xf numFmtId="0" fontId="18" fillId="7" borderId="1" xfId="4" applyFont="1" applyFill="1" applyBorder="1" applyAlignment="1" applyProtection="1">
      <alignment horizontal="center"/>
      <protection locked="0"/>
    </xf>
    <xf numFmtId="0" fontId="3" fillId="6" borderId="6" xfId="4" applyFont="1" applyFill="1" applyBorder="1" applyAlignment="1">
      <alignment horizontal="right"/>
    </xf>
    <xf numFmtId="0" fontId="3" fillId="6" borderId="7" xfId="4" applyFont="1" applyFill="1" applyBorder="1" applyAlignment="1">
      <alignment horizontal="right"/>
    </xf>
    <xf numFmtId="0" fontId="3" fillId="6" borderId="1" xfId="4" applyFont="1" applyFill="1" applyBorder="1" applyAlignment="1">
      <alignment horizontal="right"/>
    </xf>
    <xf numFmtId="0" fontId="19" fillId="8" borderId="6" xfId="4" applyFont="1" applyFill="1" applyBorder="1" applyAlignment="1" applyProtection="1">
      <alignment horizontal="center" vertical="center"/>
      <protection locked="0"/>
    </xf>
    <xf numFmtId="0" fontId="19" fillId="8" borderId="1" xfId="4" applyFont="1" applyFill="1" applyBorder="1" applyAlignment="1" applyProtection="1">
      <alignment horizontal="center" vertical="center"/>
      <protection locked="0"/>
    </xf>
    <xf numFmtId="0" fontId="18" fillId="0" borderId="41" xfId="4" applyFont="1" applyBorder="1" applyAlignment="1" applyProtection="1">
      <alignment horizontal="left" vertical="center"/>
      <protection locked="0"/>
    </xf>
    <xf numFmtId="0" fontId="18" fillId="0" borderId="35" xfId="4" applyFont="1" applyBorder="1" applyAlignment="1" applyProtection="1">
      <alignment horizontal="left" vertical="center"/>
      <protection locked="0"/>
    </xf>
    <xf numFmtId="0" fontId="18" fillId="0" borderId="23" xfId="4" applyFont="1" applyBorder="1" applyAlignment="1" applyProtection="1">
      <alignment horizontal="left" vertical="center"/>
      <protection locked="0"/>
    </xf>
    <xf numFmtId="0" fontId="1" fillId="0" borderId="53" xfId="4" applyBorder="1" applyAlignment="1" applyProtection="1">
      <alignment horizontal="left" vertical="center"/>
      <protection locked="0"/>
    </xf>
    <xf numFmtId="0" fontId="1" fillId="0" borderId="49" xfId="4" applyBorder="1" applyAlignment="1" applyProtection="1">
      <alignment horizontal="left" vertical="center"/>
      <protection locked="0"/>
    </xf>
    <xf numFmtId="0" fontId="1" fillId="0" borderId="34" xfId="4" applyBorder="1" applyAlignment="1" applyProtection="1">
      <alignment horizontal="left" vertical="center"/>
      <protection locked="0"/>
    </xf>
    <xf numFmtId="0" fontId="18" fillId="7" borderId="15" xfId="4" applyFont="1" applyFill="1" applyBorder="1" applyAlignment="1" applyProtection="1">
      <alignment horizontal="center"/>
      <protection locked="0"/>
    </xf>
    <xf numFmtId="0" fontId="18" fillId="7" borderId="16" xfId="4" applyFont="1" applyFill="1" applyBorder="1" applyAlignment="1" applyProtection="1">
      <alignment horizontal="center"/>
      <protection locked="0"/>
    </xf>
    <xf numFmtId="0" fontId="18" fillId="7" borderId="18" xfId="4" applyFont="1" applyFill="1" applyBorder="1" applyAlignment="1" applyProtection="1">
      <alignment horizontal="center"/>
      <protection locked="0"/>
    </xf>
    <xf numFmtId="0" fontId="19" fillId="8" borderId="6" xfId="4" applyFont="1" applyFill="1" applyBorder="1" applyAlignment="1" applyProtection="1">
      <alignment horizontal="center" vertical="center" wrapText="1"/>
      <protection locked="0"/>
    </xf>
    <xf numFmtId="0" fontId="19" fillId="8" borderId="1" xfId="4" applyFont="1" applyFill="1" applyBorder="1" applyAlignment="1" applyProtection="1">
      <alignment horizontal="center" vertical="center" wrapText="1"/>
      <protection locked="0"/>
    </xf>
    <xf numFmtId="0" fontId="18" fillId="7" borderId="6" xfId="4" applyFont="1" applyFill="1" applyBorder="1" applyAlignment="1" applyProtection="1">
      <alignment horizontal="center" wrapText="1"/>
      <protection locked="0"/>
    </xf>
    <xf numFmtId="0" fontId="18" fillId="7" borderId="7" xfId="4" applyFont="1" applyFill="1" applyBorder="1" applyAlignment="1" applyProtection="1">
      <alignment horizontal="center" wrapText="1"/>
      <protection locked="0"/>
    </xf>
    <xf numFmtId="0" fontId="18" fillId="7" borderId="1" xfId="4" applyFont="1" applyFill="1" applyBorder="1" applyAlignment="1" applyProtection="1">
      <alignment horizontal="center" wrapText="1"/>
      <protection locked="0"/>
    </xf>
    <xf numFmtId="0" fontId="19" fillId="8" borderId="41" xfId="4" applyFont="1" applyFill="1" applyBorder="1" applyAlignment="1" applyProtection="1">
      <alignment horizontal="center"/>
      <protection locked="0"/>
    </xf>
    <xf numFmtId="0" fontId="19" fillId="8" borderId="23" xfId="4" applyFont="1" applyFill="1" applyBorder="1" applyAlignment="1" applyProtection="1">
      <alignment horizontal="center"/>
      <protection locked="0"/>
    </xf>
    <xf numFmtId="0" fontId="19" fillId="8" borderId="17" xfId="4" applyFont="1" applyFill="1" applyBorder="1" applyAlignment="1" applyProtection="1">
      <alignment horizontal="center" vertical="center"/>
      <protection locked="0"/>
    </xf>
    <xf numFmtId="165" fontId="20" fillId="8" borderId="41" xfId="4" applyNumberFormat="1" applyFont="1" applyFill="1" applyBorder="1" applyAlignment="1" applyProtection="1">
      <alignment horizontal="center"/>
      <protection locked="0"/>
    </xf>
    <xf numFmtId="165" fontId="20" fillId="8" borderId="63" xfId="4" applyNumberFormat="1" applyFont="1" applyFill="1" applyBorder="1" applyAlignment="1" applyProtection="1">
      <alignment horizontal="center"/>
      <protection locked="0"/>
    </xf>
    <xf numFmtId="0" fontId="26" fillId="8" borderId="47" xfId="4" applyFont="1" applyFill="1" applyBorder="1" applyAlignment="1" applyProtection="1">
      <alignment horizontal="center" vertical="top"/>
      <protection locked="0"/>
    </xf>
    <xf numFmtId="0" fontId="26" fillId="8" borderId="30" xfId="4" applyFont="1" applyFill="1" applyBorder="1" applyAlignment="1" applyProtection="1">
      <alignment horizontal="center" vertical="top"/>
      <protection locked="0"/>
    </xf>
    <xf numFmtId="0" fontId="19" fillId="8" borderId="79" xfId="4" applyFont="1" applyFill="1" applyBorder="1" applyAlignment="1" applyProtection="1">
      <alignment horizontal="left" vertical="top" wrapText="1"/>
      <protection locked="0"/>
    </xf>
    <xf numFmtId="0" fontId="19" fillId="8" borderId="63" xfId="4" applyFont="1" applyFill="1" applyBorder="1" applyAlignment="1" applyProtection="1">
      <alignment horizontal="left" vertical="top" wrapText="1"/>
      <protection locked="0"/>
    </xf>
    <xf numFmtId="0" fontId="18" fillId="2" borderId="73" xfId="4" applyFont="1" applyFill="1" applyBorder="1" applyAlignment="1" applyProtection="1">
      <alignment horizontal="center" vertical="top" wrapText="1"/>
      <protection locked="0"/>
    </xf>
    <xf numFmtId="0" fontId="18" fillId="2" borderId="74" xfId="4" applyFont="1" applyFill="1" applyBorder="1" applyAlignment="1" applyProtection="1">
      <alignment horizontal="center" vertical="top" wrapText="1"/>
      <protection locked="0"/>
    </xf>
    <xf numFmtId="0" fontId="19" fillId="2" borderId="75" xfId="4" applyFont="1" applyFill="1" applyBorder="1" applyAlignment="1" applyProtection="1">
      <alignment horizontal="center" vertical="top" wrapText="1"/>
      <protection locked="0"/>
    </xf>
    <xf numFmtId="0" fontId="19" fillId="2" borderId="76" xfId="4" applyFont="1" applyFill="1" applyBorder="1" applyAlignment="1" applyProtection="1">
      <alignment horizontal="center" vertical="top" wrapText="1"/>
      <protection locked="0"/>
    </xf>
    <xf numFmtId="0" fontId="1" fillId="6" borderId="47" xfId="4" applyFill="1" applyBorder="1" applyAlignment="1" applyProtection="1">
      <alignment horizontal="center"/>
      <protection locked="0"/>
    </xf>
    <xf numFmtId="0" fontId="1" fillId="6" borderId="48" xfId="4" applyFill="1" applyBorder="1" applyAlignment="1" applyProtection="1">
      <alignment horizontal="center"/>
      <protection locked="0"/>
    </xf>
    <xf numFmtId="0" fontId="1" fillId="6" borderId="30" xfId="4" applyFill="1" applyBorder="1" applyAlignment="1" applyProtection="1">
      <alignment horizontal="center"/>
      <protection locked="0"/>
    </xf>
    <xf numFmtId="0" fontId="14" fillId="7" borderId="6" xfId="4" applyFont="1" applyFill="1" applyBorder="1" applyAlignment="1" applyProtection="1">
      <alignment horizontal="center" vertical="center"/>
      <protection locked="0"/>
    </xf>
    <xf numFmtId="0" fontId="14" fillId="7" borderId="7" xfId="4" applyFont="1" applyFill="1" applyBorder="1" applyAlignment="1" applyProtection="1">
      <alignment horizontal="center" vertical="center"/>
      <protection locked="0"/>
    </xf>
    <xf numFmtId="0" fontId="14" fillId="7" borderId="1" xfId="4" applyFont="1" applyFill="1" applyBorder="1" applyAlignment="1" applyProtection="1">
      <alignment horizontal="center" vertical="center"/>
      <protection locked="0"/>
    </xf>
    <xf numFmtId="0" fontId="18" fillId="2" borderId="6" xfId="4" applyFont="1" applyFill="1" applyBorder="1" applyAlignment="1" applyProtection="1">
      <alignment horizontal="center"/>
      <protection locked="0"/>
    </xf>
    <xf numFmtId="0" fontId="18" fillId="2" borderId="7" xfId="4" applyFont="1" applyFill="1" applyBorder="1" applyAlignment="1" applyProtection="1">
      <alignment horizontal="center"/>
      <protection locked="0"/>
    </xf>
    <xf numFmtId="0" fontId="18" fillId="2" borderId="1" xfId="4" applyFont="1" applyFill="1" applyBorder="1" applyAlignment="1" applyProtection="1">
      <alignment horizontal="center"/>
      <protection locked="0"/>
    </xf>
    <xf numFmtId="0" fontId="19" fillId="8" borderId="51" xfId="4" applyFont="1" applyFill="1" applyBorder="1" applyAlignment="1" applyProtection="1">
      <alignment horizontal="center" vertical="center"/>
      <protection locked="0"/>
    </xf>
    <xf numFmtId="0" fontId="19" fillId="8" borderId="29" xfId="4" applyFont="1" applyFill="1" applyBorder="1" applyAlignment="1" applyProtection="1">
      <alignment horizontal="center" vertical="center"/>
      <protection locked="0"/>
    </xf>
    <xf numFmtId="0" fontId="19" fillId="8" borderId="50" xfId="4" applyFont="1" applyFill="1" applyBorder="1" applyAlignment="1" applyProtection="1">
      <alignment horizontal="center" vertical="center"/>
      <protection locked="0"/>
    </xf>
    <xf numFmtId="0" fontId="19" fillId="8" borderId="25" xfId="4" applyFont="1" applyFill="1" applyBorder="1" applyAlignment="1" applyProtection="1">
      <alignment horizontal="center" vertical="center"/>
      <protection locked="0"/>
    </xf>
    <xf numFmtId="0" fontId="19" fillId="8" borderId="46" xfId="4" applyFont="1" applyFill="1" applyBorder="1" applyAlignment="1" applyProtection="1">
      <alignment horizontal="center" vertical="center"/>
      <protection locked="0"/>
    </xf>
    <xf numFmtId="0" fontId="19" fillId="8" borderId="26" xfId="4" applyFont="1" applyFill="1" applyBorder="1" applyAlignment="1" applyProtection="1">
      <alignment horizontal="center" vertical="center"/>
      <protection locked="0"/>
    </xf>
  </cellXfs>
  <cellStyles count="6">
    <cellStyle name="Prozent" xfId="1" builtinId="5"/>
    <cellStyle name="Standard" xfId="0" builtinId="0"/>
    <cellStyle name="Standard 2" xfId="2" xr:uid="{00000000-0005-0000-0000-000002000000}"/>
    <cellStyle name="Standard 3" xfId="4" xr:uid="{DCDF8B21-155D-4EF7-AFF7-0D49D8754425}"/>
    <cellStyle name="Währung" xfId="3" builtinId="4"/>
    <cellStyle name="Währung 2" xfId="5" xr:uid="{1102935F-9753-480B-BFE2-4E4EF23FD474}"/>
  </cellStyles>
  <dxfs count="0"/>
  <tableStyles count="0" defaultTableStyle="TableStyleMedium9" defaultPivotStyle="PivotStyleLight16"/>
  <colors>
    <mruColors>
      <color rgb="FFCCFF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28</xdr:row>
      <xdr:rowOff>9525</xdr:rowOff>
    </xdr:from>
    <xdr:to>
      <xdr:col>1</xdr:col>
      <xdr:colOff>733425</xdr:colOff>
      <xdr:row>37</xdr:row>
      <xdr:rowOff>19050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44F6A81-8B67-4321-846F-46FBB2F47D45}"/>
            </a:ext>
          </a:extLst>
        </xdr:cNvPr>
        <xdr:cNvSpPr txBox="1"/>
      </xdr:nvSpPr>
      <xdr:spPr>
        <a:xfrm>
          <a:off x="95250" y="5238750"/>
          <a:ext cx="2714625" cy="15335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solidFill>
                <a:srgbClr val="FF0000"/>
              </a:solidFill>
            </a:rPr>
            <a:t>This table was created with the utmost care. Nevertheless, it is possible that bugs occur.</a:t>
          </a:r>
        </a:p>
        <a:p>
          <a:pPr algn="ctr"/>
          <a:endParaRPr lang="en-US" sz="1050" b="1">
            <a:solidFill>
              <a:srgbClr val="FF0000"/>
            </a:solidFill>
          </a:endParaRPr>
        </a:p>
        <a:p>
          <a:pPr algn="ctr"/>
          <a:r>
            <a:rPr lang="en-US" sz="1050" b="1">
              <a:solidFill>
                <a:srgbClr val="FF0000"/>
              </a:solidFill>
            </a:rPr>
            <a:t> We will be glad if you bring them to our attention (eu-office@uni-mainz.de) so we can fix them.</a:t>
          </a:r>
        </a:p>
        <a:p>
          <a:pPr algn="ctr"/>
          <a:endParaRPr lang="en-US" sz="1050" b="1">
            <a:solidFill>
              <a:srgbClr val="FF0000"/>
            </a:solidFill>
          </a:endParaRPr>
        </a:p>
        <a:p>
          <a:pPr algn="ctr"/>
          <a:r>
            <a:rPr lang="en-US" sz="1050" b="1">
              <a:solidFill>
                <a:srgbClr val="FF0000"/>
              </a:solidFill>
            </a:rPr>
            <a:t>Thank you!</a:t>
          </a:r>
        </a:p>
      </xdr:txBody>
    </xdr:sp>
    <xdr:clientData/>
  </xdr:twoCellAnchor>
  <xdr:twoCellAnchor>
    <xdr:from>
      <xdr:col>3</xdr:col>
      <xdr:colOff>9524</xdr:colOff>
      <xdr:row>6</xdr:row>
      <xdr:rowOff>9526</xdr:rowOff>
    </xdr:from>
    <xdr:to>
      <xdr:col>3</xdr:col>
      <xdr:colOff>761999</xdr:colOff>
      <xdr:row>7</xdr:row>
      <xdr:rowOff>9525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5A0DB7C7-0D88-4205-AC16-42D6CE20837F}"/>
            </a:ext>
          </a:extLst>
        </xdr:cNvPr>
        <xdr:cNvSpPr txBox="1"/>
      </xdr:nvSpPr>
      <xdr:spPr>
        <a:xfrm>
          <a:off x="7248524" y="1238251"/>
          <a:ext cx="752475" cy="20002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  <xdr:twoCellAnchor>
    <xdr:from>
      <xdr:col>2</xdr:col>
      <xdr:colOff>28576</xdr:colOff>
      <xdr:row>15</xdr:row>
      <xdr:rowOff>123825</xdr:rowOff>
    </xdr:from>
    <xdr:to>
      <xdr:col>2</xdr:col>
      <xdr:colOff>872711</xdr:colOff>
      <xdr:row>16</xdr:row>
      <xdr:rowOff>52388</xdr:rowOff>
    </xdr:to>
    <xdr:sp macro="" textlink="">
      <xdr:nvSpPr>
        <xdr:cNvPr id="7" name="Pfeil nach links 4">
          <a:extLst>
            <a:ext uri="{FF2B5EF4-FFF2-40B4-BE49-F238E27FC236}">
              <a16:creationId xmlns:a16="http://schemas.microsoft.com/office/drawing/2014/main" id="{3F607A3F-E170-4423-A312-444CEC705691}"/>
            </a:ext>
          </a:extLst>
        </xdr:cNvPr>
        <xdr:cNvSpPr/>
      </xdr:nvSpPr>
      <xdr:spPr>
        <a:xfrm rot="9929257" flipH="1">
          <a:off x="4381501" y="3028950"/>
          <a:ext cx="844135" cy="90488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2</xdr:col>
      <xdr:colOff>76200</xdr:colOff>
      <xdr:row>2</xdr:row>
      <xdr:rowOff>9525</xdr:rowOff>
    </xdr:from>
    <xdr:to>
      <xdr:col>2</xdr:col>
      <xdr:colOff>920335</xdr:colOff>
      <xdr:row>2</xdr:row>
      <xdr:rowOff>100013</xdr:rowOff>
    </xdr:to>
    <xdr:sp macro="" textlink="">
      <xdr:nvSpPr>
        <xdr:cNvPr id="9" name="Pfeil nach links 4">
          <a:extLst>
            <a:ext uri="{FF2B5EF4-FFF2-40B4-BE49-F238E27FC236}">
              <a16:creationId xmlns:a16="http://schemas.microsoft.com/office/drawing/2014/main" id="{FC08D150-8975-4244-8D27-3A9276ADDF7E}"/>
            </a:ext>
          </a:extLst>
        </xdr:cNvPr>
        <xdr:cNvSpPr/>
      </xdr:nvSpPr>
      <xdr:spPr>
        <a:xfrm rot="9329007" flipH="1">
          <a:off x="4200525" y="466725"/>
          <a:ext cx="844135" cy="90488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2</xdr:col>
      <xdr:colOff>800100</xdr:colOff>
      <xdr:row>0</xdr:row>
      <xdr:rowOff>171450</xdr:rowOff>
    </xdr:from>
    <xdr:to>
      <xdr:col>2</xdr:col>
      <xdr:colOff>2590800</xdr:colOff>
      <xdr:row>4</xdr:row>
      <xdr:rowOff>104775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E58FDEE-C66A-4681-99C4-E55980830CA3}"/>
            </a:ext>
          </a:extLst>
        </xdr:cNvPr>
        <xdr:cNvSpPr txBox="1"/>
      </xdr:nvSpPr>
      <xdr:spPr>
        <a:xfrm>
          <a:off x="4924425" y="171450"/>
          <a:ext cx="1790700" cy="7620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0"/>
            <a:t>Please complete the part on project information here, it will then automatically appear in all follwing sheets. </a:t>
          </a:r>
        </a:p>
      </xdr:txBody>
    </xdr:sp>
    <xdr:clientData/>
  </xdr:twoCellAnchor>
  <xdr:twoCellAnchor>
    <xdr:from>
      <xdr:col>2</xdr:col>
      <xdr:colOff>790575</xdr:colOff>
      <xdr:row>14</xdr:row>
      <xdr:rowOff>171449</xdr:rowOff>
    </xdr:from>
    <xdr:to>
      <xdr:col>2</xdr:col>
      <xdr:colOff>2581275</xdr:colOff>
      <xdr:row>20</xdr:row>
      <xdr:rowOff>114299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86850E6A-F749-4318-8C27-F2C374E4CC43}"/>
            </a:ext>
          </a:extLst>
        </xdr:cNvPr>
        <xdr:cNvSpPr txBox="1"/>
      </xdr:nvSpPr>
      <xdr:spPr>
        <a:xfrm>
          <a:off x="5143500" y="2905124"/>
          <a:ext cx="1790700" cy="9239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0"/>
            <a:t>Should more than 10 people be working on your project</a:t>
          </a:r>
          <a:r>
            <a:rPr lang="en-US" sz="1050" b="0" baseline="0"/>
            <a:t> double check if all personnel costs are summed up here!</a:t>
          </a:r>
          <a:endParaRPr lang="en-US" sz="1050" b="0"/>
        </a:p>
      </xdr:txBody>
    </xdr:sp>
    <xdr:clientData/>
  </xdr:twoCellAnchor>
  <xdr:twoCellAnchor>
    <xdr:from>
      <xdr:col>1</xdr:col>
      <xdr:colOff>1847850</xdr:colOff>
      <xdr:row>12</xdr:row>
      <xdr:rowOff>104775</xdr:rowOff>
    </xdr:from>
    <xdr:to>
      <xdr:col>2</xdr:col>
      <xdr:colOff>644110</xdr:colOff>
      <xdr:row>12</xdr:row>
      <xdr:rowOff>195263</xdr:rowOff>
    </xdr:to>
    <xdr:sp macro="" textlink="">
      <xdr:nvSpPr>
        <xdr:cNvPr id="5" name="Pfeil nach links 4">
          <a:extLst>
            <a:ext uri="{FF2B5EF4-FFF2-40B4-BE49-F238E27FC236}">
              <a16:creationId xmlns:a16="http://schemas.microsoft.com/office/drawing/2014/main" id="{F85C3DF2-A301-489A-8228-1C108644F2C3}"/>
            </a:ext>
          </a:extLst>
        </xdr:cNvPr>
        <xdr:cNvSpPr/>
      </xdr:nvSpPr>
      <xdr:spPr>
        <a:xfrm rot="9329007" flipH="1">
          <a:off x="4152900" y="2466975"/>
          <a:ext cx="844135" cy="90488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2</xdr:col>
      <xdr:colOff>523875</xdr:colOff>
      <xdr:row>9</xdr:row>
      <xdr:rowOff>152400</xdr:rowOff>
    </xdr:from>
    <xdr:to>
      <xdr:col>2</xdr:col>
      <xdr:colOff>2314575</xdr:colOff>
      <xdr:row>14</xdr:row>
      <xdr:rowOff>9525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EC1520C3-8C2D-45E5-8371-656A632AF6A5}"/>
            </a:ext>
          </a:extLst>
        </xdr:cNvPr>
        <xdr:cNvSpPr txBox="1"/>
      </xdr:nvSpPr>
      <xdr:spPr>
        <a:xfrm>
          <a:off x="4876800" y="1981200"/>
          <a:ext cx="1790700" cy="7620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0"/>
            <a:t>Do not complete this overview - this information is taken automatically from the following sheets.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5</xdr:row>
      <xdr:rowOff>9526</xdr:rowOff>
    </xdr:from>
    <xdr:to>
      <xdr:col>6</xdr:col>
      <xdr:colOff>761999</xdr:colOff>
      <xdr:row>6</xdr:row>
      <xdr:rowOff>9525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2D44C6F5-530E-4457-9FDA-71D1D256197D}"/>
            </a:ext>
          </a:extLst>
        </xdr:cNvPr>
        <xdr:cNvSpPr txBox="1"/>
      </xdr:nvSpPr>
      <xdr:spPr>
        <a:xfrm>
          <a:off x="7477124" y="1238251"/>
          <a:ext cx="752475" cy="20002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76201</xdr:colOff>
      <xdr:row>9</xdr:row>
      <xdr:rowOff>38100</xdr:rowOff>
    </xdr:from>
    <xdr:to>
      <xdr:col>7</xdr:col>
      <xdr:colOff>158336</xdr:colOff>
      <xdr:row>9</xdr:row>
      <xdr:rowOff>128588</xdr:rowOff>
    </xdr:to>
    <xdr:sp macro="" textlink="">
      <xdr:nvSpPr>
        <xdr:cNvPr id="2" name="Pfeil nach links 4">
          <a:extLst>
            <a:ext uri="{FF2B5EF4-FFF2-40B4-BE49-F238E27FC236}">
              <a16:creationId xmlns:a16="http://schemas.microsoft.com/office/drawing/2014/main" id="{D56AEAC6-1B37-4238-9814-F6E177FCB907}"/>
            </a:ext>
          </a:extLst>
        </xdr:cNvPr>
        <xdr:cNvSpPr/>
      </xdr:nvSpPr>
      <xdr:spPr>
        <a:xfrm rot="9143018" flipH="1">
          <a:off x="8696326" y="1685925"/>
          <a:ext cx="844135" cy="90488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7</xdr:col>
      <xdr:colOff>95250</xdr:colOff>
      <xdr:row>7</xdr:row>
      <xdr:rowOff>66674</xdr:rowOff>
    </xdr:from>
    <xdr:to>
      <xdr:col>10</xdr:col>
      <xdr:colOff>561975</xdr:colOff>
      <xdr:row>15</xdr:row>
      <xdr:rowOff>133349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CF8AE6B0-C067-4636-9EA1-539AADA03AB4}"/>
            </a:ext>
          </a:extLst>
        </xdr:cNvPr>
        <xdr:cNvSpPr txBox="1"/>
      </xdr:nvSpPr>
      <xdr:spPr>
        <a:xfrm>
          <a:off x="9601200" y="1390649"/>
          <a:ext cx="2752725" cy="143827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0"/>
            <a:t>Please enter here all information</a:t>
          </a:r>
          <a:r>
            <a:rPr lang="en-US" sz="1050" b="0" baseline="0"/>
            <a:t> concerning the travels undertaken within the course of the project. Make sure it becomes clear, that each trip was necessary and relevant for the project (e.g. t</a:t>
          </a:r>
          <a:r>
            <a:rPr lang="en-US" sz="1050" b="0"/>
            <a:t>ravel was part of WP XY). You will need this information when completing the financial statements at the end of each reporting period. </a:t>
          </a:r>
        </a:p>
      </xdr:txBody>
    </xdr:sp>
    <xdr:clientData/>
  </xdr:twoCellAnchor>
  <xdr:twoCellAnchor>
    <xdr:from>
      <xdr:col>6</xdr:col>
      <xdr:colOff>9524</xdr:colOff>
      <xdr:row>5</xdr:row>
      <xdr:rowOff>9526</xdr:rowOff>
    </xdr:from>
    <xdr:to>
      <xdr:col>6</xdr:col>
      <xdr:colOff>761999</xdr:colOff>
      <xdr:row>6</xdr:row>
      <xdr:rowOff>9525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9F974985-B240-4868-BA25-558E61FE88F2}"/>
            </a:ext>
          </a:extLst>
        </xdr:cNvPr>
        <xdr:cNvSpPr txBox="1"/>
      </xdr:nvSpPr>
      <xdr:spPr>
        <a:xfrm>
          <a:off x="7391399" y="990601"/>
          <a:ext cx="752475" cy="171449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1628774</xdr:colOff>
      <xdr:row>33</xdr:row>
      <xdr:rowOff>28576</xdr:rowOff>
    </xdr:from>
    <xdr:to>
      <xdr:col>4</xdr:col>
      <xdr:colOff>834609</xdr:colOff>
      <xdr:row>33</xdr:row>
      <xdr:rowOff>119064</xdr:rowOff>
    </xdr:to>
    <xdr:sp macro="" textlink="">
      <xdr:nvSpPr>
        <xdr:cNvPr id="2" name="Pfeil nach links 4">
          <a:extLst>
            <a:ext uri="{FF2B5EF4-FFF2-40B4-BE49-F238E27FC236}">
              <a16:creationId xmlns:a16="http://schemas.microsoft.com/office/drawing/2014/main" id="{7CD89C4B-0ED9-4FF9-B4CC-2EA03E600E97}"/>
            </a:ext>
          </a:extLst>
        </xdr:cNvPr>
        <xdr:cNvSpPr/>
      </xdr:nvSpPr>
      <xdr:spPr>
        <a:xfrm rot="12281377" flipH="1">
          <a:off x="4657724" y="5829301"/>
          <a:ext cx="844135" cy="90488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4</xdr:col>
      <xdr:colOff>518356</xdr:colOff>
      <xdr:row>33</xdr:row>
      <xdr:rowOff>19670</xdr:rowOff>
    </xdr:from>
    <xdr:to>
      <xdr:col>5</xdr:col>
      <xdr:colOff>628651</xdr:colOff>
      <xdr:row>38</xdr:row>
      <xdr:rowOff>28575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BF0FF1CE-165C-4292-A619-D2118250B866}"/>
            </a:ext>
          </a:extLst>
        </xdr:cNvPr>
        <xdr:cNvSpPr txBox="1"/>
      </xdr:nvSpPr>
      <xdr:spPr>
        <a:xfrm>
          <a:off x="5185606" y="5820395"/>
          <a:ext cx="1681920" cy="818530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/>
            <a:t>be aware that you can only declare the depreciation costs for equipment for each period</a:t>
          </a:r>
        </a:p>
      </xdr:txBody>
    </xdr:sp>
    <xdr:clientData/>
  </xdr:twoCellAnchor>
  <xdr:twoCellAnchor>
    <xdr:from>
      <xdr:col>5</xdr:col>
      <xdr:colOff>9524</xdr:colOff>
      <xdr:row>5</xdr:row>
      <xdr:rowOff>9526</xdr:rowOff>
    </xdr:from>
    <xdr:to>
      <xdr:col>6</xdr:col>
      <xdr:colOff>0</xdr:colOff>
      <xdr:row>6</xdr:row>
      <xdr:rowOff>9525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F4D52BA7-4D6C-46C8-B10B-637DA1B338E0}"/>
            </a:ext>
          </a:extLst>
        </xdr:cNvPr>
        <xdr:cNvSpPr txBox="1"/>
      </xdr:nvSpPr>
      <xdr:spPr>
        <a:xfrm>
          <a:off x="6248399" y="990601"/>
          <a:ext cx="1409701" cy="171449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7</xdr:row>
      <xdr:rowOff>28575</xdr:rowOff>
    </xdr:from>
    <xdr:to>
      <xdr:col>4</xdr:col>
      <xdr:colOff>863184</xdr:colOff>
      <xdr:row>7</xdr:row>
      <xdr:rowOff>119063</xdr:rowOff>
    </xdr:to>
    <xdr:sp macro="" textlink="">
      <xdr:nvSpPr>
        <xdr:cNvPr id="3" name="Pfeil nach links 4">
          <a:extLst>
            <a:ext uri="{FF2B5EF4-FFF2-40B4-BE49-F238E27FC236}">
              <a16:creationId xmlns:a16="http://schemas.microsoft.com/office/drawing/2014/main" id="{FEC709E5-54BC-4724-8E55-D88E9F0F7705}"/>
            </a:ext>
          </a:extLst>
        </xdr:cNvPr>
        <xdr:cNvSpPr/>
      </xdr:nvSpPr>
      <xdr:spPr>
        <a:xfrm rot="8737820" flipH="1">
          <a:off x="5181599" y="1352550"/>
          <a:ext cx="844135" cy="90488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4</xdr:col>
      <xdr:colOff>504825</xdr:colOff>
      <xdr:row>2</xdr:row>
      <xdr:rowOff>161925</xdr:rowOff>
    </xdr:from>
    <xdr:to>
      <xdr:col>4</xdr:col>
      <xdr:colOff>1857375</xdr:colOff>
      <xdr:row>6</xdr:row>
      <xdr:rowOff>114300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FFAEE969-52B0-4386-B680-696C55745D46}"/>
            </a:ext>
          </a:extLst>
        </xdr:cNvPr>
        <xdr:cNvSpPr txBox="1"/>
      </xdr:nvSpPr>
      <xdr:spPr>
        <a:xfrm>
          <a:off x="5667375" y="628650"/>
          <a:ext cx="1352550" cy="63817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/>
            <a:t>Please list here all other goods, works, and services.</a:t>
          </a:r>
        </a:p>
      </xdr:txBody>
    </xdr:sp>
    <xdr:clientData/>
  </xdr:twoCellAnchor>
  <xdr:twoCellAnchor>
    <xdr:from>
      <xdr:col>5</xdr:col>
      <xdr:colOff>9524</xdr:colOff>
      <xdr:row>5</xdr:row>
      <xdr:rowOff>9526</xdr:rowOff>
    </xdr:from>
    <xdr:to>
      <xdr:col>5</xdr:col>
      <xdr:colOff>761999</xdr:colOff>
      <xdr:row>6</xdr:row>
      <xdr:rowOff>9525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55AFFE4-11CB-45FE-92AD-99845888D403}"/>
            </a:ext>
          </a:extLst>
        </xdr:cNvPr>
        <xdr:cNvSpPr txBox="1"/>
      </xdr:nvSpPr>
      <xdr:spPr>
        <a:xfrm>
          <a:off x="7477124" y="1238251"/>
          <a:ext cx="752475" cy="20002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1162049</xdr:colOff>
      <xdr:row>7</xdr:row>
      <xdr:rowOff>123824</xdr:rowOff>
    </xdr:from>
    <xdr:to>
      <xdr:col>5</xdr:col>
      <xdr:colOff>720309</xdr:colOff>
      <xdr:row>8</xdr:row>
      <xdr:rowOff>52387</xdr:rowOff>
    </xdr:to>
    <xdr:sp macro="" textlink="">
      <xdr:nvSpPr>
        <xdr:cNvPr id="4" name="Pfeil nach links 4">
          <a:extLst>
            <a:ext uri="{FF2B5EF4-FFF2-40B4-BE49-F238E27FC236}">
              <a16:creationId xmlns:a16="http://schemas.microsoft.com/office/drawing/2014/main" id="{4FD44BAC-4EFD-44E8-87AE-04A1D931D47C}"/>
            </a:ext>
          </a:extLst>
        </xdr:cNvPr>
        <xdr:cNvSpPr/>
      </xdr:nvSpPr>
      <xdr:spPr>
        <a:xfrm rot="8737820" flipH="1">
          <a:off x="5743574" y="1447799"/>
          <a:ext cx="844135" cy="90488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5</xdr:col>
      <xdr:colOff>495300</xdr:colOff>
      <xdr:row>2</xdr:row>
      <xdr:rowOff>19050</xdr:rowOff>
    </xdr:from>
    <xdr:to>
      <xdr:col>6</xdr:col>
      <xdr:colOff>1853370</xdr:colOff>
      <xdr:row>7</xdr:row>
      <xdr:rowOff>18430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EDF7D156-1FE8-472A-AF30-A86C015B4EE3}"/>
            </a:ext>
          </a:extLst>
        </xdr:cNvPr>
        <xdr:cNvSpPr txBox="1"/>
      </xdr:nvSpPr>
      <xdr:spPr>
        <a:xfrm>
          <a:off x="5924550" y="485775"/>
          <a:ext cx="2596320" cy="85663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/>
            <a:t>Please list here all items that were invoiced as unit costs through JGU. This could be services from a workshop, use of equipment or infrastructure, measurements, other services.</a:t>
          </a:r>
        </a:p>
      </xdr:txBody>
    </xdr:sp>
    <xdr:clientData/>
  </xdr:twoCellAnchor>
  <xdr:twoCellAnchor>
    <xdr:from>
      <xdr:col>7</xdr:col>
      <xdr:colOff>9524</xdr:colOff>
      <xdr:row>5</xdr:row>
      <xdr:rowOff>9526</xdr:rowOff>
    </xdr:from>
    <xdr:to>
      <xdr:col>7</xdr:col>
      <xdr:colOff>761999</xdr:colOff>
      <xdr:row>6</xdr:row>
      <xdr:rowOff>9525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F4A60BF-D0F6-4CD1-9668-391298421802}"/>
            </a:ext>
          </a:extLst>
        </xdr:cNvPr>
        <xdr:cNvSpPr txBox="1"/>
      </xdr:nvSpPr>
      <xdr:spPr>
        <a:xfrm>
          <a:off x="7477124" y="1238251"/>
          <a:ext cx="752475" cy="20002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152400</xdr:rowOff>
    </xdr:from>
    <xdr:to>
      <xdr:col>12</xdr:col>
      <xdr:colOff>304800</xdr:colOff>
      <xdr:row>9</xdr:row>
      <xdr:rowOff>76200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7B5E171F-EE35-4C78-A0C4-8A2BC8269868}"/>
            </a:ext>
          </a:extLst>
        </xdr:cNvPr>
        <xdr:cNvSpPr txBox="1"/>
      </xdr:nvSpPr>
      <xdr:spPr>
        <a:xfrm>
          <a:off x="11791950" y="152400"/>
          <a:ext cx="2181225" cy="15716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 baseline="0"/>
            <a:t>What is a person month (PM)?</a:t>
          </a:r>
        </a:p>
        <a:p>
          <a:r>
            <a:rPr lang="en-US" sz="1050" baseline="0"/>
            <a:t>A person month always refers to full-time employment. This means that if a person works 100% for 12 months, this corresponds to 12 person months. If a person works 50% for 12 months, this corresponds to 6 person-months etc.</a:t>
          </a:r>
          <a:endParaRPr lang="en-US" sz="1050"/>
        </a:p>
      </xdr:txBody>
    </xdr:sp>
    <xdr:clientData/>
  </xdr:twoCellAnchor>
  <xdr:twoCellAnchor>
    <xdr:from>
      <xdr:col>4</xdr:col>
      <xdr:colOff>342901</xdr:colOff>
      <xdr:row>0</xdr:row>
      <xdr:rowOff>142875</xdr:rowOff>
    </xdr:from>
    <xdr:to>
      <xdr:col>9</xdr:col>
      <xdr:colOff>1000126</xdr:colOff>
      <xdr:row>9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D2C53C30-F6C4-4F31-BDCE-199DC5FB57A7}"/>
            </a:ext>
          </a:extLst>
        </xdr:cNvPr>
        <xdr:cNvSpPr txBox="1"/>
      </xdr:nvSpPr>
      <xdr:spPr>
        <a:xfrm>
          <a:off x="5257801" y="142875"/>
          <a:ext cx="6400800" cy="158115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u="none"/>
            <a:t>1. Please enter here the names of all persons who worked on the project during the respective reporting period.</a:t>
          </a:r>
        </a:p>
        <a:p>
          <a:r>
            <a:rPr lang="en-US" sz="1050" u="none"/>
            <a:t>2.</a:t>
          </a:r>
          <a:r>
            <a:rPr lang="en-US" sz="1050" u="none" baseline="0"/>
            <a:t> </a:t>
          </a:r>
          <a:r>
            <a:rPr lang="en-US" sz="1050" u="none"/>
            <a:t>Check whether their timesheets are available.</a:t>
          </a:r>
        </a:p>
        <a:p>
          <a:r>
            <a:rPr lang="en-US" sz="1050" u="none"/>
            <a:t>3. [not applicable for ERC projects] Ask the PI to complete the table, filling in the person months (PM)</a:t>
          </a:r>
          <a:r>
            <a:rPr lang="en-US" sz="1050" u="none" baseline="0"/>
            <a:t> worked on the action (per person per workpackage)</a:t>
          </a:r>
        </a:p>
        <a:p>
          <a:endParaRPr lang="en-US" sz="1050" u="none" baseline="0"/>
        </a:p>
        <a:p>
          <a:r>
            <a:rPr lang="en-US" sz="1050" u="none"/>
            <a:t>This sheet serves you as an overview. In</a:t>
          </a:r>
          <a:r>
            <a:rPr lang="en-US" sz="1050" u="none" baseline="0"/>
            <a:t> the EU portal</a:t>
          </a:r>
          <a:r>
            <a:rPr lang="en-US" sz="1050" u="none"/>
            <a:t> you will have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enter the total person months (PM) worked on the action as well as the person months worked per work pakage (WP) into the reporting tool [not applicable for ERC projects]. </a:t>
          </a:r>
          <a:endParaRPr lang="en-US" sz="1050">
            <a:effectLst/>
          </a:endParaRPr>
        </a:p>
        <a:p>
          <a:r>
            <a:rPr lang="en-US" sz="1050" u="none"/>
            <a:t> </a:t>
          </a:r>
        </a:p>
      </xdr:txBody>
    </xdr:sp>
    <xdr:clientData/>
  </xdr:twoCellAnchor>
  <xdr:twoCellAnchor>
    <xdr:from>
      <xdr:col>1</xdr:col>
      <xdr:colOff>9524</xdr:colOff>
      <xdr:row>41</xdr:row>
      <xdr:rowOff>9525</xdr:rowOff>
    </xdr:from>
    <xdr:to>
      <xdr:col>1</xdr:col>
      <xdr:colOff>1304925</xdr:colOff>
      <xdr:row>42</xdr:row>
      <xdr:rowOff>38099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6F600730-C09E-4683-9013-8357B0AF8FCE}"/>
            </a:ext>
          </a:extLst>
        </xdr:cNvPr>
        <xdr:cNvSpPr txBox="1"/>
      </xdr:nvSpPr>
      <xdr:spPr>
        <a:xfrm>
          <a:off x="1400174" y="7143750"/>
          <a:ext cx="1295401" cy="190499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1114426</xdr:colOff>
      <xdr:row>58</xdr:row>
      <xdr:rowOff>323850</xdr:rowOff>
    </xdr:from>
    <xdr:to>
      <xdr:col>9</xdr:col>
      <xdr:colOff>76319</xdr:colOff>
      <xdr:row>58</xdr:row>
      <xdr:rowOff>459236</xdr:rowOff>
    </xdr:to>
    <xdr:sp macro="" textlink="">
      <xdr:nvSpPr>
        <xdr:cNvPr id="30" name="Pfeil nach links 4">
          <a:extLst>
            <a:ext uri="{FF2B5EF4-FFF2-40B4-BE49-F238E27FC236}">
              <a16:creationId xmlns:a16="http://schemas.microsoft.com/office/drawing/2014/main" id="{182CE47A-E0E8-4EF3-8C9D-F69701EA947A}"/>
            </a:ext>
          </a:extLst>
        </xdr:cNvPr>
        <xdr:cNvSpPr/>
      </xdr:nvSpPr>
      <xdr:spPr>
        <a:xfrm rot="10800000" flipH="1">
          <a:off x="10198895" y="13527881"/>
          <a:ext cx="843080" cy="135386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7</xdr:col>
      <xdr:colOff>9524</xdr:colOff>
      <xdr:row>5</xdr:row>
      <xdr:rowOff>9526</xdr:rowOff>
    </xdr:from>
    <xdr:to>
      <xdr:col>8</xdr:col>
      <xdr:colOff>0</xdr:colOff>
      <xdr:row>6</xdr:row>
      <xdr:rowOff>15875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97C1A1A4-E2D9-4528-9699-64DFED9E1AF5}"/>
            </a:ext>
          </a:extLst>
        </xdr:cNvPr>
        <xdr:cNvSpPr txBox="1"/>
      </xdr:nvSpPr>
      <xdr:spPr>
        <a:xfrm>
          <a:off x="8963024" y="1104901"/>
          <a:ext cx="1266826" cy="20637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  <xdr:twoCellAnchor>
    <xdr:from>
      <xdr:col>1</xdr:col>
      <xdr:colOff>781050</xdr:colOff>
      <xdr:row>13</xdr:row>
      <xdr:rowOff>419100</xdr:rowOff>
    </xdr:from>
    <xdr:to>
      <xdr:col>1</xdr:col>
      <xdr:colOff>1600751</xdr:colOff>
      <xdr:row>13</xdr:row>
      <xdr:rowOff>509588</xdr:rowOff>
    </xdr:to>
    <xdr:sp macro="" textlink="">
      <xdr:nvSpPr>
        <xdr:cNvPr id="3" name="Pfeil nach links 4">
          <a:extLst>
            <a:ext uri="{FF2B5EF4-FFF2-40B4-BE49-F238E27FC236}">
              <a16:creationId xmlns:a16="http://schemas.microsoft.com/office/drawing/2014/main" id="{A05DBA1F-80CC-4A37-BEA0-6564484973D0}"/>
            </a:ext>
          </a:extLst>
        </xdr:cNvPr>
        <xdr:cNvSpPr/>
      </xdr:nvSpPr>
      <xdr:spPr>
        <a:xfrm rot="20019222" flipH="1">
          <a:off x="1390650" y="3238500"/>
          <a:ext cx="819701" cy="90488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0</xdr:col>
      <xdr:colOff>323850</xdr:colOff>
      <xdr:row>14</xdr:row>
      <xdr:rowOff>85725</xdr:rowOff>
    </xdr:from>
    <xdr:to>
      <xdr:col>1</xdr:col>
      <xdr:colOff>1514473</xdr:colOff>
      <xdr:row>22</xdr:row>
      <xdr:rowOff>153981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AFA7F2AA-48A8-42F5-A0DC-0DF744D0B220}"/>
            </a:ext>
          </a:extLst>
        </xdr:cNvPr>
        <xdr:cNvSpPr txBox="1"/>
      </xdr:nvSpPr>
      <xdr:spPr>
        <a:xfrm>
          <a:off x="323850" y="3419475"/>
          <a:ext cx="1800223" cy="2649531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/>
            <a:t>E.g. 100% contract: 1;  50% contract: 0,5; To avoid rounding errors, enter the calculation in this cell instead of the result</a:t>
          </a:r>
          <a:r>
            <a:rPr lang="en-US" sz="1050" baseline="0"/>
            <a:t> (e.g. a person is working 24 hrs per week according to the contract, you enter "=24/39".</a:t>
          </a:r>
          <a:endParaRPr lang="en-US" sz="1050"/>
        </a:p>
        <a:p>
          <a:r>
            <a:rPr lang="en-US" sz="1050" b="1"/>
            <a:t>If one person has</a:t>
          </a:r>
          <a:r>
            <a:rPr lang="en-US" sz="1050" b="1" baseline="0"/>
            <a:t> different working time factors </a:t>
          </a:r>
          <a:r>
            <a:rPr lang="en-US" sz="1050" baseline="0"/>
            <a:t>within the reporting period, use one separate chart for each working time factor. </a:t>
          </a:r>
        </a:p>
      </xdr:txBody>
    </xdr:sp>
    <xdr:clientData/>
  </xdr:twoCellAnchor>
  <xdr:twoCellAnchor>
    <xdr:from>
      <xdr:col>7</xdr:col>
      <xdr:colOff>1066800</xdr:colOff>
      <xdr:row>9</xdr:row>
      <xdr:rowOff>200025</xdr:rowOff>
    </xdr:from>
    <xdr:to>
      <xdr:col>9</xdr:col>
      <xdr:colOff>398865</xdr:colOff>
      <xdr:row>10</xdr:row>
      <xdr:rowOff>94063</xdr:rowOff>
    </xdr:to>
    <xdr:sp macro="" textlink="">
      <xdr:nvSpPr>
        <xdr:cNvPr id="5" name="Pfeil nach links 4">
          <a:extLst>
            <a:ext uri="{FF2B5EF4-FFF2-40B4-BE49-F238E27FC236}">
              <a16:creationId xmlns:a16="http://schemas.microsoft.com/office/drawing/2014/main" id="{B7369E31-AD71-4152-9691-7FC2A51D0B40}"/>
            </a:ext>
          </a:extLst>
        </xdr:cNvPr>
        <xdr:cNvSpPr/>
      </xdr:nvSpPr>
      <xdr:spPr>
        <a:xfrm rot="11697572" flipH="1">
          <a:off x="10020300" y="2085975"/>
          <a:ext cx="1218015" cy="141688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8</xdr:col>
      <xdr:colOff>228600</xdr:colOff>
      <xdr:row>8</xdr:row>
      <xdr:rowOff>95250</xdr:rowOff>
    </xdr:from>
    <xdr:to>
      <xdr:col>10</xdr:col>
      <xdr:colOff>1646861</xdr:colOff>
      <xdr:row>13</xdr:row>
      <xdr:rowOff>250031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7B32991D-B4A0-4CAA-93C1-74A377BE4A9B}"/>
            </a:ext>
          </a:extLst>
        </xdr:cNvPr>
        <xdr:cNvSpPr txBox="1"/>
      </xdr:nvSpPr>
      <xdr:spPr>
        <a:xfrm>
          <a:off x="10587038" y="1797844"/>
          <a:ext cx="2906542" cy="1297781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/>
            <a:t>Use</a:t>
          </a:r>
          <a:r>
            <a:rPr lang="en-US" sz="1050" baseline="0"/>
            <a:t> a separate data sheet for each person working on the project; </a:t>
          </a:r>
          <a:r>
            <a:rPr lang="en-US" sz="1050" b="1" baseline="0"/>
            <a:t>if more than 10 people are working on the project: </a:t>
          </a:r>
          <a:r>
            <a:rPr lang="en-US" sz="1050" baseline="0"/>
            <a:t>copy the entire data sheet for additional persons and check that all sums are included in the overview on sheet '1 project info &amp; overall budget' B17, and add a corresponding column in sheet '7 staff in project'.</a:t>
          </a:r>
        </a:p>
        <a:p>
          <a:r>
            <a:rPr lang="en-US" sz="1050" baseline="0"/>
            <a:t>.</a:t>
          </a:r>
          <a:endParaRPr lang="en-US" sz="1050"/>
        </a:p>
      </xdr:txBody>
    </xdr:sp>
    <xdr:clientData/>
  </xdr:twoCellAnchor>
  <xdr:twoCellAnchor>
    <xdr:from>
      <xdr:col>6</xdr:col>
      <xdr:colOff>1143000</xdr:colOff>
      <xdr:row>13</xdr:row>
      <xdr:rowOff>295275</xdr:rowOff>
    </xdr:from>
    <xdr:to>
      <xdr:col>8</xdr:col>
      <xdr:colOff>348738</xdr:colOff>
      <xdr:row>13</xdr:row>
      <xdr:rowOff>428316</xdr:rowOff>
    </xdr:to>
    <xdr:sp macro="" textlink="">
      <xdr:nvSpPr>
        <xdr:cNvPr id="7" name="Pfeil nach links 4">
          <a:extLst>
            <a:ext uri="{FF2B5EF4-FFF2-40B4-BE49-F238E27FC236}">
              <a16:creationId xmlns:a16="http://schemas.microsoft.com/office/drawing/2014/main" id="{C8B010D2-FD3E-454E-BF09-80C92FD4E7C5}"/>
            </a:ext>
          </a:extLst>
        </xdr:cNvPr>
        <xdr:cNvSpPr/>
      </xdr:nvSpPr>
      <xdr:spPr>
        <a:xfrm rot="11529572" flipH="1">
          <a:off x="8763000" y="3140869"/>
          <a:ext cx="1944176" cy="133041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8</xdr:col>
      <xdr:colOff>123825</xdr:colOff>
      <xdr:row>13</xdr:row>
      <xdr:rowOff>342899</xdr:rowOff>
    </xdr:from>
    <xdr:to>
      <xdr:col>10</xdr:col>
      <xdr:colOff>1771650</xdr:colOff>
      <xdr:row>15</xdr:row>
      <xdr:rowOff>452436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305C96CA-D493-48F7-AE9B-858CDC572754}"/>
            </a:ext>
          </a:extLst>
        </xdr:cNvPr>
        <xdr:cNvSpPr txBox="1"/>
      </xdr:nvSpPr>
      <xdr:spPr>
        <a:xfrm>
          <a:off x="10482263" y="3188493"/>
          <a:ext cx="3136106" cy="1240631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/>
            <a:t>If the person only works on the EU project, leave G14 empty.</a:t>
          </a:r>
        </a:p>
        <a:p>
          <a:r>
            <a:rPr lang="en-US" sz="1050" b="1"/>
            <a:t>Only for persons </a:t>
          </a:r>
          <a:r>
            <a:rPr lang="en-US" sz="1050" b="1" baseline="0"/>
            <a:t>working for more than one  project: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here </a:t>
          </a:r>
          <a:r>
            <a:rPr lang="en-US" sz="1050" b="0" baseline="0"/>
            <a:t>you also need to enter the working time factor for the other project or Landesstelle in G14.</a:t>
          </a:r>
        </a:p>
        <a:p>
          <a:r>
            <a:rPr lang="en-US" sz="1050" b="1" baseline="0">
              <a:solidFill>
                <a:srgbClr val="FF0000"/>
              </a:solidFill>
            </a:rPr>
            <a:t>Please also fill in the additional table below starting row 104</a:t>
          </a:r>
          <a:endParaRPr lang="en-US" sz="105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163830</xdr:colOff>
      <xdr:row>17</xdr:row>
      <xdr:rowOff>71436</xdr:rowOff>
    </xdr:from>
    <xdr:to>
      <xdr:col>10</xdr:col>
      <xdr:colOff>998022</xdr:colOff>
      <xdr:row>17</xdr:row>
      <xdr:rowOff>178031</xdr:rowOff>
    </xdr:to>
    <xdr:sp macro="" textlink="">
      <xdr:nvSpPr>
        <xdr:cNvPr id="9" name="Pfeil nach links 4">
          <a:extLst>
            <a:ext uri="{FF2B5EF4-FFF2-40B4-BE49-F238E27FC236}">
              <a16:creationId xmlns:a16="http://schemas.microsoft.com/office/drawing/2014/main" id="{70AB0ABB-5F20-41AE-A735-67D1D7A1B95E}"/>
            </a:ext>
          </a:extLst>
        </xdr:cNvPr>
        <xdr:cNvSpPr/>
      </xdr:nvSpPr>
      <xdr:spPr>
        <a:xfrm rot="10800000" flipH="1">
          <a:off x="7783830" y="4814886"/>
          <a:ext cx="4929942" cy="10659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10</xdr:col>
      <xdr:colOff>76200</xdr:colOff>
      <xdr:row>15</xdr:row>
      <xdr:rowOff>445770</xdr:rowOff>
    </xdr:from>
    <xdr:to>
      <xdr:col>12</xdr:col>
      <xdr:colOff>234848</xdr:colOff>
      <xdr:row>18</xdr:row>
      <xdr:rowOff>285749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F8637CE0-B2A4-4A64-A718-B07ACBB67D76}"/>
            </a:ext>
          </a:extLst>
        </xdr:cNvPr>
        <xdr:cNvSpPr txBox="1"/>
      </xdr:nvSpPr>
      <xdr:spPr>
        <a:xfrm>
          <a:off x="11791950" y="4465320"/>
          <a:ext cx="3111398" cy="811529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/>
            <a:t>'Monthly</a:t>
          </a:r>
          <a:r>
            <a:rPr lang="en-US" sz="1050" b="1" baseline="0"/>
            <a:t> amount salary paid' </a:t>
          </a:r>
          <a:r>
            <a:rPr lang="en-US" sz="1050" baseline="0"/>
            <a:t>refers to the entire amount a person is been paid for by JGU for all projects and positions the person is working for/on (EU-project + other projects / Landesstelle!) for the entire reporting period.</a:t>
          </a:r>
        </a:p>
      </xdr:txBody>
    </xdr:sp>
    <xdr:clientData/>
  </xdr:twoCellAnchor>
  <xdr:twoCellAnchor>
    <xdr:from>
      <xdr:col>7</xdr:col>
      <xdr:colOff>1120139</xdr:colOff>
      <xdr:row>20</xdr:row>
      <xdr:rowOff>22383</xdr:rowOff>
    </xdr:from>
    <xdr:to>
      <xdr:col>10</xdr:col>
      <xdr:colOff>1723057</xdr:colOff>
      <xdr:row>20</xdr:row>
      <xdr:rowOff>137959</xdr:rowOff>
    </xdr:to>
    <xdr:sp macro="" textlink="">
      <xdr:nvSpPr>
        <xdr:cNvPr id="11" name="Pfeil nach links 4">
          <a:extLst>
            <a:ext uri="{FF2B5EF4-FFF2-40B4-BE49-F238E27FC236}">
              <a16:creationId xmlns:a16="http://schemas.microsoft.com/office/drawing/2014/main" id="{A55D5232-3FCE-47D3-AF88-08F2CB2B36DB}"/>
            </a:ext>
          </a:extLst>
        </xdr:cNvPr>
        <xdr:cNvSpPr/>
      </xdr:nvSpPr>
      <xdr:spPr>
        <a:xfrm rot="11531192" flipH="1">
          <a:off x="10073639" y="5556408"/>
          <a:ext cx="3365168" cy="115576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10</xdr:col>
      <xdr:colOff>91440</xdr:colOff>
      <xdr:row>19</xdr:row>
      <xdr:rowOff>78583</xdr:rowOff>
    </xdr:from>
    <xdr:to>
      <xdr:col>12</xdr:col>
      <xdr:colOff>276441</xdr:colOff>
      <xdr:row>27</xdr:row>
      <xdr:rowOff>23812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F1F1D721-69FC-4D00-91B0-420DB216002C}"/>
            </a:ext>
          </a:extLst>
        </xdr:cNvPr>
        <xdr:cNvSpPr txBox="1"/>
      </xdr:nvSpPr>
      <xdr:spPr>
        <a:xfrm>
          <a:off x="11938159" y="5341146"/>
          <a:ext cx="3137751" cy="1469229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/>
            <a:t>'Months</a:t>
          </a:r>
          <a:r>
            <a:rPr lang="en-US" sz="1050" b="1" baseline="0"/>
            <a:t> worked on the action': </a:t>
          </a:r>
          <a:r>
            <a:rPr lang="en-US" sz="1050" b="0" baseline="0"/>
            <a:t>Please enter here: </a:t>
          </a:r>
          <a:r>
            <a:rPr lang="en-US" sz="1050" b="1" baseline="0"/>
            <a:t>1</a:t>
          </a:r>
          <a:r>
            <a:rPr lang="en-US" sz="1050" b="0" baseline="0"/>
            <a:t>  if the person was employed on the EU project for the respective month</a:t>
          </a:r>
          <a:r>
            <a:rPr lang="en-US" sz="1050" baseline="0"/>
            <a:t>. If the person has not worked for a full month, because </a:t>
          </a:r>
          <a:r>
            <a:rPr lang="en-US" sz="1050" b="1" baseline="0"/>
            <a:t>employment on the EU project started or ended in the middle of the month</a:t>
          </a:r>
          <a:r>
            <a:rPr lang="en-US" sz="1050" baseline="0"/>
            <a:t>, enter the portion of the month worked on the EU project (see detailed instructions below at </a:t>
          </a:r>
          <a:r>
            <a:rPr lang="en-US" sz="1200" b="1" baseline="0">
              <a:solidFill>
                <a:srgbClr val="FF0000"/>
              </a:solidFill>
            </a:rPr>
            <a:t>*</a:t>
          </a:r>
          <a:r>
            <a:rPr lang="en-US" sz="1050" baseline="0"/>
            <a:t>). </a:t>
          </a:r>
        </a:p>
      </xdr:txBody>
    </xdr:sp>
    <xdr:clientData/>
  </xdr:twoCellAnchor>
  <xdr:twoCellAnchor>
    <xdr:from>
      <xdr:col>7</xdr:col>
      <xdr:colOff>749452</xdr:colOff>
      <xdr:row>17</xdr:row>
      <xdr:rowOff>124942</xdr:rowOff>
    </xdr:from>
    <xdr:to>
      <xdr:col>7</xdr:col>
      <xdr:colOff>867912</xdr:colOff>
      <xdr:row>31</xdr:row>
      <xdr:rowOff>147824</xdr:rowOff>
    </xdr:to>
    <xdr:sp macro="" textlink="">
      <xdr:nvSpPr>
        <xdr:cNvPr id="13" name="Pfeil nach links 4">
          <a:extLst>
            <a:ext uri="{FF2B5EF4-FFF2-40B4-BE49-F238E27FC236}">
              <a16:creationId xmlns:a16="http://schemas.microsoft.com/office/drawing/2014/main" id="{A3C9FD51-2BFF-4287-BC2C-81751237F106}"/>
            </a:ext>
          </a:extLst>
        </xdr:cNvPr>
        <xdr:cNvSpPr/>
      </xdr:nvSpPr>
      <xdr:spPr>
        <a:xfrm rot="13685429" flipH="1">
          <a:off x="8307703" y="6263641"/>
          <a:ext cx="2908957" cy="118460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8</xdr:col>
      <xdr:colOff>264795</xdr:colOff>
      <xdr:row>28</xdr:row>
      <xdr:rowOff>28100</xdr:rowOff>
    </xdr:from>
    <xdr:to>
      <xdr:col>10</xdr:col>
      <xdr:colOff>2048100</xdr:colOff>
      <xdr:row>40</xdr:row>
      <xdr:rowOff>166688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F7B0C81-8580-4B6F-AD95-2A4F1998413F}"/>
            </a:ext>
          </a:extLst>
        </xdr:cNvPr>
        <xdr:cNvSpPr txBox="1"/>
      </xdr:nvSpPr>
      <xdr:spPr>
        <a:xfrm>
          <a:off x="10623233" y="7005163"/>
          <a:ext cx="3271586" cy="2424588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0" baseline="0"/>
            <a:t>Please</a:t>
          </a:r>
          <a:r>
            <a:rPr lang="en-US" sz="1050" b="1" baseline="0"/>
            <a:t> </a:t>
          </a:r>
          <a:r>
            <a:rPr lang="en-US" sz="1050" b="0" baseline="0"/>
            <a:t>enter here '</a:t>
          </a:r>
          <a:r>
            <a:rPr lang="en-US" sz="1050" b="1" baseline="0"/>
            <a:t>1' for each m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onth worked for JGU.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050" b="0" baseline="0"/>
        </a:p>
        <a:p>
          <a:r>
            <a:rPr lang="en-US" sz="1050" b="1" baseline="0">
              <a:solidFill>
                <a:srgbClr val="FF0000"/>
              </a:solidFill>
            </a:rPr>
            <a:t>Exception: * </a:t>
          </a:r>
          <a:r>
            <a:rPr lang="en-US" sz="1050" baseline="0"/>
            <a:t>If a person has not worked a full month for JGU because the </a:t>
          </a:r>
          <a:r>
            <a:rPr lang="en-US" sz="1050" b="1" baseline="0"/>
            <a:t>employment contract started or ended in the middle of the month</a:t>
          </a:r>
          <a:r>
            <a:rPr lang="en-US" sz="1050" baseline="0"/>
            <a:t> - the number of months needs to be scaled accordingly. </a:t>
          </a:r>
          <a:r>
            <a:rPr lang="en-US" sz="1050" baseline="0">
              <a:solidFill>
                <a:srgbClr val="FF0000"/>
              </a:solidFill>
            </a:rPr>
            <a:t>A month is considered to have 30 days.</a:t>
          </a:r>
        </a:p>
        <a:p>
          <a:r>
            <a:rPr lang="en-US" sz="1050" u="sng" baseline="0"/>
            <a:t>Example</a:t>
          </a:r>
          <a:r>
            <a:rPr lang="en-US" sz="1050" baseline="0"/>
            <a:t>: If the contract starts on 7 January and ends on 5 March, you calculate:</a:t>
          </a:r>
        </a:p>
        <a:p>
          <a:r>
            <a:rPr lang="en-US" sz="1050" baseline="0"/>
            <a:t>January:  24 / 30 = 0,8 months (insert 0,8 in G20)</a:t>
          </a:r>
        </a:p>
        <a:p>
          <a:r>
            <a:rPr lang="en-US" sz="1050" baseline="0"/>
            <a:t>February: 1 month (insert 1 in G21)</a:t>
          </a:r>
        </a:p>
        <a:p>
          <a:r>
            <a:rPr lang="en-US" sz="1050" baseline="0"/>
            <a:t>March: 5 / 30 = 0,17 (insert 0,17 in G22)</a:t>
          </a:r>
        </a:p>
        <a:p>
          <a:r>
            <a:rPr lang="en-US" sz="1050" baseline="0">
              <a:solidFill>
                <a:srgbClr val="FF0000"/>
              </a:solidFill>
            </a:rPr>
            <a:t>-&gt; </a:t>
          </a:r>
          <a:r>
            <a:rPr lang="en-US" sz="105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en-US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 avoid rounding errors, enter the calculations in this cells instead of the results!</a:t>
          </a:r>
          <a:endParaRPr lang="en-US" sz="105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974113</xdr:colOff>
      <xdr:row>54</xdr:row>
      <xdr:rowOff>111614</xdr:rowOff>
    </xdr:from>
    <xdr:to>
      <xdr:col>9</xdr:col>
      <xdr:colOff>853540</xdr:colOff>
      <xdr:row>54</xdr:row>
      <xdr:rowOff>209430</xdr:rowOff>
    </xdr:to>
    <xdr:sp macro="" textlink="">
      <xdr:nvSpPr>
        <xdr:cNvPr id="15" name="Pfeil nach links 4">
          <a:extLst>
            <a:ext uri="{FF2B5EF4-FFF2-40B4-BE49-F238E27FC236}">
              <a16:creationId xmlns:a16="http://schemas.microsoft.com/office/drawing/2014/main" id="{EF18902A-27BE-4535-AC72-AC5D84166DAA}"/>
            </a:ext>
          </a:extLst>
        </xdr:cNvPr>
        <xdr:cNvSpPr/>
      </xdr:nvSpPr>
      <xdr:spPr>
        <a:xfrm rot="8690636" flipH="1" flipV="1">
          <a:off x="10495144" y="12220270"/>
          <a:ext cx="1855865" cy="97816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8</xdr:col>
      <xdr:colOff>600075</xdr:colOff>
      <xdr:row>51</xdr:row>
      <xdr:rowOff>171450</xdr:rowOff>
    </xdr:from>
    <xdr:to>
      <xdr:col>10</xdr:col>
      <xdr:colOff>1773237</xdr:colOff>
      <xdr:row>54</xdr:row>
      <xdr:rowOff>174626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743FDC55-E0E5-485C-98B2-340AC6BA8ED6}"/>
            </a:ext>
          </a:extLst>
        </xdr:cNvPr>
        <xdr:cNvSpPr txBox="1"/>
      </xdr:nvSpPr>
      <xdr:spPr>
        <a:xfrm>
          <a:off x="10829925" y="11630025"/>
          <a:ext cx="2659062" cy="803276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/>
            <a:t>Only for persons </a:t>
          </a:r>
          <a:r>
            <a:rPr lang="en-US" sz="1000" b="1" baseline="0"/>
            <a:t>working for more than one  project: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enter here the amount of days, spent on parental leave on the EU-PROJECT - if applicable.</a:t>
          </a:r>
          <a:endParaRPr lang="en-US" sz="1000" b="0" baseline="0"/>
        </a:p>
      </xdr:txBody>
    </xdr:sp>
    <xdr:clientData/>
  </xdr:twoCellAnchor>
  <xdr:twoCellAnchor>
    <xdr:from>
      <xdr:col>7</xdr:col>
      <xdr:colOff>1114425</xdr:colOff>
      <xdr:row>56</xdr:row>
      <xdr:rowOff>85724</xdr:rowOff>
    </xdr:from>
    <xdr:to>
      <xdr:col>9</xdr:col>
      <xdr:colOff>76318</xdr:colOff>
      <xdr:row>57</xdr:row>
      <xdr:rowOff>18704</xdr:rowOff>
    </xdr:to>
    <xdr:sp macro="" textlink="">
      <xdr:nvSpPr>
        <xdr:cNvPr id="17" name="Pfeil nach links 4">
          <a:extLst>
            <a:ext uri="{FF2B5EF4-FFF2-40B4-BE49-F238E27FC236}">
              <a16:creationId xmlns:a16="http://schemas.microsoft.com/office/drawing/2014/main" id="{4F543661-66BB-47AB-9F04-5BCCF9FDEF39}"/>
            </a:ext>
          </a:extLst>
        </xdr:cNvPr>
        <xdr:cNvSpPr/>
      </xdr:nvSpPr>
      <xdr:spPr>
        <a:xfrm rot="9320298" flipH="1">
          <a:off x="10067925" y="12944474"/>
          <a:ext cx="847843" cy="13300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8</xdr:col>
      <xdr:colOff>466725</xdr:colOff>
      <xdr:row>55</xdr:row>
      <xdr:rowOff>66675</xdr:rowOff>
    </xdr:from>
    <xdr:to>
      <xdr:col>10</xdr:col>
      <xdr:colOff>1665011</xdr:colOff>
      <xdr:row>58</xdr:row>
      <xdr:rowOff>35719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052971C7-ABEF-4210-B22C-B48D3CC38BE3}"/>
            </a:ext>
          </a:extLst>
        </xdr:cNvPr>
        <xdr:cNvSpPr txBox="1"/>
      </xdr:nvSpPr>
      <xdr:spPr>
        <a:xfrm>
          <a:off x="10825163" y="12484894"/>
          <a:ext cx="2686567" cy="754856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>
              <a:solidFill>
                <a:sysClr val="windowText" lastClr="000000"/>
              </a:solidFill>
            </a:rPr>
            <a:t>Enter here</a:t>
          </a:r>
          <a:r>
            <a:rPr lang="en-US" sz="1000" b="0" baseline="0">
              <a:solidFill>
                <a:sysClr val="windowText" lastClr="000000"/>
              </a:solidFill>
            </a:rPr>
            <a:t> the values documented in the respective timesheets</a:t>
          </a:r>
          <a:r>
            <a:rPr lang="en-US" sz="1000" b="1" baseline="0">
              <a:solidFill>
                <a:sysClr val="windowText" lastClr="000000"/>
              </a:solidFill>
            </a:rPr>
            <a:t>. </a:t>
          </a:r>
          <a:r>
            <a:rPr lang="en-US" sz="1000" b="1">
              <a:solidFill>
                <a:sysClr val="windowText" lastClr="000000"/>
              </a:solidFill>
            </a:rPr>
            <a:t>'hours worked on action'</a:t>
          </a:r>
          <a:r>
            <a:rPr lang="en-US" sz="1000" b="1" baseline="0">
              <a:solidFill>
                <a:sysClr val="windowText" lastClr="000000"/>
              </a:solidFill>
            </a:rPr>
            <a:t> </a:t>
          </a:r>
          <a:r>
            <a:rPr lang="en-US" sz="1000" b="0" baseline="0">
              <a:solidFill>
                <a:sysClr val="windowText" lastClr="000000"/>
              </a:solidFill>
            </a:rPr>
            <a:t>refers to 'productive hours', holidays and sick leave do not count.</a:t>
          </a:r>
          <a:endParaRPr lang="en-US" sz="10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1104901</xdr:colOff>
      <xdr:row>88</xdr:row>
      <xdr:rowOff>0</xdr:rowOff>
    </xdr:from>
    <xdr:to>
      <xdr:col>9</xdr:col>
      <xdr:colOff>197798</xdr:colOff>
      <xdr:row>88</xdr:row>
      <xdr:rowOff>155576</xdr:rowOff>
    </xdr:to>
    <xdr:sp macro="" textlink="">
      <xdr:nvSpPr>
        <xdr:cNvPr id="19" name="Pfeil nach links 4">
          <a:extLst>
            <a:ext uri="{FF2B5EF4-FFF2-40B4-BE49-F238E27FC236}">
              <a16:creationId xmlns:a16="http://schemas.microsoft.com/office/drawing/2014/main" id="{87AA65E4-20BB-4709-88FD-74F6C6651707}"/>
            </a:ext>
          </a:extLst>
        </xdr:cNvPr>
        <xdr:cNvSpPr/>
      </xdr:nvSpPr>
      <xdr:spPr>
        <a:xfrm rot="9117616" flipH="1">
          <a:off x="10058401" y="19354800"/>
          <a:ext cx="978847" cy="155576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8</xdr:col>
      <xdr:colOff>323851</xdr:colOff>
      <xdr:row>84</xdr:row>
      <xdr:rowOff>142875</xdr:rowOff>
    </xdr:from>
    <xdr:to>
      <xdr:col>10</xdr:col>
      <xdr:colOff>1309106</xdr:colOff>
      <xdr:row>89</xdr:row>
      <xdr:rowOff>114300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3DC6FAB3-1486-486C-972B-9840E4D3D5FD}"/>
            </a:ext>
          </a:extLst>
        </xdr:cNvPr>
        <xdr:cNvSpPr txBox="1"/>
      </xdr:nvSpPr>
      <xdr:spPr>
        <a:xfrm>
          <a:off x="10553701" y="18735675"/>
          <a:ext cx="2471155" cy="93345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Max. number of working days is 215 for one full calendar year FTE - everything above will be capped automatically.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1250157</xdr:colOff>
      <xdr:row>93</xdr:row>
      <xdr:rowOff>73819</xdr:rowOff>
    </xdr:from>
    <xdr:to>
      <xdr:col>9</xdr:col>
      <xdr:colOff>343280</xdr:colOff>
      <xdr:row>94</xdr:row>
      <xdr:rowOff>22385</xdr:rowOff>
    </xdr:to>
    <xdr:sp macro="" textlink="">
      <xdr:nvSpPr>
        <xdr:cNvPr id="21" name="Pfeil nach links 4">
          <a:extLst>
            <a:ext uri="{FF2B5EF4-FFF2-40B4-BE49-F238E27FC236}">
              <a16:creationId xmlns:a16="http://schemas.microsoft.com/office/drawing/2014/main" id="{8F51AEDF-54C5-4997-B865-53E91405C8C5}"/>
            </a:ext>
          </a:extLst>
        </xdr:cNvPr>
        <xdr:cNvSpPr/>
      </xdr:nvSpPr>
      <xdr:spPr>
        <a:xfrm rot="8504225" flipH="1">
          <a:off x="10203657" y="20600194"/>
          <a:ext cx="979073" cy="148591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8</xdr:col>
      <xdr:colOff>493872</xdr:colOff>
      <xdr:row>90</xdr:row>
      <xdr:rowOff>163353</xdr:rowOff>
    </xdr:from>
    <xdr:to>
      <xdr:col>10</xdr:col>
      <xdr:colOff>1660919</xdr:colOff>
      <xdr:row>94</xdr:row>
      <xdr:rowOff>100965</xdr:rowOff>
    </xdr:to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026B0993-430D-423F-9785-6E40F34AFE16}"/>
            </a:ext>
          </a:extLst>
        </xdr:cNvPr>
        <xdr:cNvSpPr txBox="1"/>
      </xdr:nvSpPr>
      <xdr:spPr>
        <a:xfrm>
          <a:off x="10723722" y="19918203"/>
          <a:ext cx="2652947" cy="909162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Please insert here the costs incurred for the person for working on the EU project.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This is exactly the amount booked for this person for this reporting period on the EU project account (Abrechnungsobjekt)</a:t>
          </a: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85723</xdr:colOff>
      <xdr:row>97</xdr:row>
      <xdr:rowOff>38098</xdr:rowOff>
    </xdr:from>
    <xdr:to>
      <xdr:col>9</xdr:col>
      <xdr:colOff>476628</xdr:colOff>
      <xdr:row>97</xdr:row>
      <xdr:rowOff>190499</xdr:rowOff>
    </xdr:to>
    <xdr:sp macro="" textlink="">
      <xdr:nvSpPr>
        <xdr:cNvPr id="23" name="Pfeil nach links 4">
          <a:extLst>
            <a:ext uri="{FF2B5EF4-FFF2-40B4-BE49-F238E27FC236}">
              <a16:creationId xmlns:a16="http://schemas.microsoft.com/office/drawing/2014/main" id="{CA11CB2F-619E-4893-8EA3-DCE29AC7BC4A}"/>
            </a:ext>
          </a:extLst>
        </xdr:cNvPr>
        <xdr:cNvSpPr/>
      </xdr:nvSpPr>
      <xdr:spPr>
        <a:xfrm rot="10800000" flipH="1">
          <a:off x="10444161" y="21278848"/>
          <a:ext cx="998123" cy="152401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8</xdr:col>
      <xdr:colOff>346234</xdr:colOff>
      <xdr:row>94</xdr:row>
      <xdr:rowOff>210026</xdr:rowOff>
    </xdr:from>
    <xdr:to>
      <xdr:col>10</xdr:col>
      <xdr:colOff>1493997</xdr:colOff>
      <xdr:row>100</xdr:row>
      <xdr:rowOff>8407</xdr:rowOff>
    </xdr:to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CE10E790-A644-4B51-B799-3BD2F4FF6F1A}"/>
            </a:ext>
          </a:extLst>
        </xdr:cNvPr>
        <xdr:cNvSpPr txBox="1"/>
      </xdr:nvSpPr>
      <xdr:spPr>
        <a:xfrm>
          <a:off x="10576084" y="20936426"/>
          <a:ext cx="2633663" cy="1474781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There will almost always be a small difference which cannot be financed by the EU and must  be financed from alternative sources, e.g. the overhead of the PI.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Please always balance the project account when handing in your report to the EU! Any questions concerning the balancing of your account need to be addressed to fin5@uni-mainz.de</a:t>
          </a:r>
        </a:p>
      </xdr:txBody>
    </xdr:sp>
    <xdr:clientData/>
  </xdr:twoCellAnchor>
  <xdr:twoCellAnchor>
    <xdr:from>
      <xdr:col>7</xdr:col>
      <xdr:colOff>1165859</xdr:colOff>
      <xdr:row>100</xdr:row>
      <xdr:rowOff>43814</xdr:rowOff>
    </xdr:from>
    <xdr:to>
      <xdr:col>12</xdr:col>
      <xdr:colOff>289559</xdr:colOff>
      <xdr:row>100</xdr:row>
      <xdr:rowOff>191928</xdr:rowOff>
    </xdr:to>
    <xdr:sp macro="" textlink="">
      <xdr:nvSpPr>
        <xdr:cNvPr id="25" name="Pfeil nach links 4">
          <a:extLst>
            <a:ext uri="{FF2B5EF4-FFF2-40B4-BE49-F238E27FC236}">
              <a16:creationId xmlns:a16="http://schemas.microsoft.com/office/drawing/2014/main" id="{B4937623-5411-4A78-8353-8C14253CFBFB}"/>
            </a:ext>
          </a:extLst>
        </xdr:cNvPr>
        <xdr:cNvSpPr/>
      </xdr:nvSpPr>
      <xdr:spPr>
        <a:xfrm rot="10800000" flipH="1">
          <a:off x="10119359" y="22446614"/>
          <a:ext cx="4838700" cy="148114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11</xdr:col>
      <xdr:colOff>123825</xdr:colOff>
      <xdr:row>98</xdr:row>
      <xdr:rowOff>76200</xdr:rowOff>
    </xdr:from>
    <xdr:to>
      <xdr:col>14</xdr:col>
      <xdr:colOff>443466</xdr:colOff>
      <xdr:row>102</xdr:row>
      <xdr:rowOff>533400</xdr:rowOff>
    </xdr:to>
    <xdr:sp macro="" textlink="">
      <xdr:nvSpPr>
        <xdr:cNvPr id="26" name="Textfeld 25">
          <a:extLst>
            <a:ext uri="{FF2B5EF4-FFF2-40B4-BE49-F238E27FC236}">
              <a16:creationId xmlns:a16="http://schemas.microsoft.com/office/drawing/2014/main" id="{25A0A9AF-9721-4A90-84CC-1B6019CFAB82}"/>
            </a:ext>
          </a:extLst>
        </xdr:cNvPr>
        <xdr:cNvSpPr txBox="1"/>
      </xdr:nvSpPr>
      <xdr:spPr>
        <a:xfrm>
          <a:off x="14182725" y="22088475"/>
          <a:ext cx="2148441" cy="12954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This is </a:t>
          </a:r>
          <a:r>
            <a:rPr kumimoji="0" lang="en-US" sz="10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only an option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which can be used in case the person is working on 2 third party funded projects.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If the person is working exclusively on the EU action or on the EU action and a 'Landesstellen' this option is not relevant for you and can be ignored.</a:t>
          </a:r>
        </a:p>
      </xdr:txBody>
    </xdr:sp>
    <xdr:clientData/>
  </xdr:twoCellAnchor>
  <xdr:twoCellAnchor>
    <xdr:from>
      <xdr:col>1</xdr:col>
      <xdr:colOff>748436</xdr:colOff>
      <xdr:row>23</xdr:row>
      <xdr:rowOff>24208</xdr:rowOff>
    </xdr:from>
    <xdr:to>
      <xdr:col>4</xdr:col>
      <xdr:colOff>318190</xdr:colOff>
      <xdr:row>23</xdr:row>
      <xdr:rowOff>149595</xdr:rowOff>
    </xdr:to>
    <xdr:sp macro="" textlink="">
      <xdr:nvSpPr>
        <xdr:cNvPr id="27" name="Pfeil nach links 4">
          <a:extLst>
            <a:ext uri="{FF2B5EF4-FFF2-40B4-BE49-F238E27FC236}">
              <a16:creationId xmlns:a16="http://schemas.microsoft.com/office/drawing/2014/main" id="{3A51C516-E3BC-48A1-8E97-EB85B5FE9E9F}"/>
            </a:ext>
          </a:extLst>
        </xdr:cNvPr>
        <xdr:cNvSpPr/>
      </xdr:nvSpPr>
      <xdr:spPr>
        <a:xfrm rot="20274701" flipH="1">
          <a:off x="1355655" y="6048771"/>
          <a:ext cx="3808379" cy="125387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/>
            <a:t>c</a:t>
          </a:r>
        </a:p>
      </xdr:txBody>
    </xdr:sp>
    <xdr:clientData/>
  </xdr:twoCellAnchor>
  <xdr:twoCellAnchor>
    <xdr:from>
      <xdr:col>0</xdr:col>
      <xdr:colOff>297657</xdr:colOff>
      <xdr:row>23</xdr:row>
      <xdr:rowOff>95250</xdr:rowOff>
    </xdr:from>
    <xdr:to>
      <xdr:col>1</xdr:col>
      <xdr:colOff>1488280</xdr:colOff>
      <xdr:row>28</xdr:row>
      <xdr:rowOff>107156</xdr:rowOff>
    </xdr:to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1B8A2DDE-C113-425D-94F8-C2B6A4419432}"/>
            </a:ext>
          </a:extLst>
        </xdr:cNvPr>
        <xdr:cNvSpPr txBox="1"/>
      </xdr:nvSpPr>
      <xdr:spPr>
        <a:xfrm>
          <a:off x="297657" y="6119813"/>
          <a:ext cx="1797842" cy="964406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aseline="0"/>
            <a:t>Use the format </a:t>
          </a:r>
          <a:r>
            <a:rPr lang="en-US" sz="1050" b="1" baseline="0"/>
            <a:t>'MM/YY</a:t>
          </a:r>
          <a:r>
            <a:rPr lang="en-US" sz="1050" baseline="0"/>
            <a:t>' and drag the bottom right corner of the cell to add the successive months in chronological order.</a:t>
          </a:r>
        </a:p>
      </xdr:txBody>
    </xdr:sp>
    <xdr:clientData/>
  </xdr:twoCellAnchor>
  <xdr:twoCellAnchor>
    <xdr:from>
      <xdr:col>8</xdr:col>
      <xdr:colOff>457199</xdr:colOff>
      <xdr:row>58</xdr:row>
      <xdr:rowOff>154781</xdr:rowOff>
    </xdr:from>
    <xdr:to>
      <xdr:col>10</xdr:col>
      <xdr:colOff>1655485</xdr:colOff>
      <xdr:row>59</xdr:row>
      <xdr:rowOff>83343</xdr:rowOff>
    </xdr:to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CC35D2F8-0FC6-475A-91A2-E44C5E68991E}"/>
            </a:ext>
          </a:extLst>
        </xdr:cNvPr>
        <xdr:cNvSpPr txBox="1"/>
      </xdr:nvSpPr>
      <xdr:spPr>
        <a:xfrm>
          <a:off x="10815637" y="13358812"/>
          <a:ext cx="2686567" cy="4286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>
              <a:solidFill>
                <a:sysClr val="windowText" lastClr="000000"/>
              </a:solidFill>
            </a:rPr>
            <a:t>'</a:t>
          </a:r>
          <a:r>
            <a:rPr lang="en-US" sz="1000" b="1">
              <a:solidFill>
                <a:sysClr val="windowText" lastClr="000000"/>
              </a:solidFill>
            </a:rPr>
            <a:t>Horizontal ceiling</a:t>
          </a:r>
          <a:r>
            <a:rPr lang="en-US" sz="1000" b="0">
              <a:solidFill>
                <a:sysClr val="windowText" lastClr="000000"/>
              </a:solidFill>
            </a:rPr>
            <a:t>'</a:t>
          </a:r>
          <a:r>
            <a:rPr lang="en-US" sz="1000" b="0" baseline="0">
              <a:solidFill>
                <a:sysClr val="windowText" lastClr="000000"/>
              </a:solidFill>
            </a:rPr>
            <a:t> means that you cannot charge more than you have booked.</a:t>
          </a:r>
          <a:endParaRPr lang="en-US" sz="1000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5</xdr:row>
      <xdr:rowOff>9526</xdr:rowOff>
    </xdr:from>
    <xdr:to>
      <xdr:col>8</xdr:col>
      <xdr:colOff>0</xdr:colOff>
      <xdr:row>6</xdr:row>
      <xdr:rowOff>15875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224991DB-12E0-46CD-850F-9F725743FBC7}"/>
            </a:ext>
          </a:extLst>
        </xdr:cNvPr>
        <xdr:cNvSpPr txBox="1"/>
      </xdr:nvSpPr>
      <xdr:spPr>
        <a:xfrm>
          <a:off x="8963024" y="1104901"/>
          <a:ext cx="1266826" cy="20637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2255044</xdr:colOff>
      <xdr:row>11</xdr:row>
      <xdr:rowOff>119063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3BD1256C-4B6A-4913-81FA-743DE9E1A373}"/>
            </a:ext>
          </a:extLst>
        </xdr:cNvPr>
        <xdr:cNvSpPr txBox="1"/>
      </xdr:nvSpPr>
      <xdr:spPr>
        <a:xfrm>
          <a:off x="11179969" y="1905000"/>
          <a:ext cx="3136106" cy="607219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0"/>
            <a:t>For </a:t>
          </a:r>
          <a:r>
            <a:rPr lang="en-US" sz="1050" b="1"/>
            <a:t>instructions</a:t>
          </a:r>
          <a:r>
            <a:rPr lang="en-US" sz="1050" b="0"/>
            <a:t> on how to complete the calculation</a:t>
          </a:r>
          <a:r>
            <a:rPr lang="en-US" sz="1050" b="0" baseline="0"/>
            <a:t> tables for personnel costs, see </a:t>
          </a:r>
          <a:r>
            <a:rPr lang="en-US" sz="1050" b="1" baseline="0">
              <a:solidFill>
                <a:srgbClr val="FF0000"/>
              </a:solidFill>
            </a:rPr>
            <a:t>Sheet 8 'personnel costs - person 1'</a:t>
          </a:r>
          <a:r>
            <a:rPr lang="en-US" sz="1050" b="0" baseline="0"/>
            <a:t>.</a:t>
          </a:r>
          <a:endParaRPr lang="en-US" sz="1050" b="0">
            <a:solidFill>
              <a:srgbClr val="FF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5</xdr:row>
      <xdr:rowOff>9526</xdr:rowOff>
    </xdr:from>
    <xdr:to>
      <xdr:col>8</xdr:col>
      <xdr:colOff>0</xdr:colOff>
      <xdr:row>6</xdr:row>
      <xdr:rowOff>15875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5113F157-3E24-4156-A6F0-4B9C7FFFE579}"/>
            </a:ext>
          </a:extLst>
        </xdr:cNvPr>
        <xdr:cNvSpPr txBox="1"/>
      </xdr:nvSpPr>
      <xdr:spPr>
        <a:xfrm>
          <a:off x="9305924" y="1104901"/>
          <a:ext cx="1266826" cy="20637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2255044</xdr:colOff>
      <xdr:row>11</xdr:row>
      <xdr:rowOff>119063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F170A99C-6873-48BF-9529-42942142255C}"/>
            </a:ext>
          </a:extLst>
        </xdr:cNvPr>
        <xdr:cNvSpPr txBox="1"/>
      </xdr:nvSpPr>
      <xdr:spPr>
        <a:xfrm>
          <a:off x="11179969" y="1905000"/>
          <a:ext cx="3136106" cy="607219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0"/>
            <a:t>For </a:t>
          </a:r>
          <a:r>
            <a:rPr lang="en-US" sz="1050" b="1"/>
            <a:t>instructions</a:t>
          </a:r>
          <a:r>
            <a:rPr lang="en-US" sz="1050" b="0"/>
            <a:t> on how to complete the calculation</a:t>
          </a:r>
          <a:r>
            <a:rPr lang="en-US" sz="1050" b="0" baseline="0"/>
            <a:t> tables for personnel costs, see </a:t>
          </a:r>
          <a:r>
            <a:rPr lang="en-US" sz="1050" b="1" baseline="0">
              <a:solidFill>
                <a:srgbClr val="FF0000"/>
              </a:solidFill>
            </a:rPr>
            <a:t>Sheet 8 'personnel costs - person 1'</a:t>
          </a:r>
          <a:r>
            <a:rPr lang="en-US" sz="1050" b="0" baseline="0"/>
            <a:t>.</a:t>
          </a:r>
          <a:endParaRPr lang="en-US" sz="1050" b="0">
            <a:solidFill>
              <a:srgbClr val="FF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5</xdr:row>
      <xdr:rowOff>9526</xdr:rowOff>
    </xdr:from>
    <xdr:to>
      <xdr:col>8</xdr:col>
      <xdr:colOff>0</xdr:colOff>
      <xdr:row>6</xdr:row>
      <xdr:rowOff>15875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4543631-03F4-466B-AF4E-5FA2784DE206}"/>
            </a:ext>
          </a:extLst>
        </xdr:cNvPr>
        <xdr:cNvSpPr txBox="1"/>
      </xdr:nvSpPr>
      <xdr:spPr>
        <a:xfrm>
          <a:off x="9305924" y="1104901"/>
          <a:ext cx="1266826" cy="20637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2255044</xdr:colOff>
      <xdr:row>11</xdr:row>
      <xdr:rowOff>119063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E79DC4BA-D1B8-4348-8AA0-48A2FEC75322}"/>
            </a:ext>
          </a:extLst>
        </xdr:cNvPr>
        <xdr:cNvSpPr txBox="1"/>
      </xdr:nvSpPr>
      <xdr:spPr>
        <a:xfrm>
          <a:off x="11179969" y="1905000"/>
          <a:ext cx="3136106" cy="607219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0"/>
            <a:t>For </a:t>
          </a:r>
          <a:r>
            <a:rPr lang="en-US" sz="1050" b="1"/>
            <a:t>instructions</a:t>
          </a:r>
          <a:r>
            <a:rPr lang="en-US" sz="1050" b="0"/>
            <a:t> on how to complete the calculation</a:t>
          </a:r>
          <a:r>
            <a:rPr lang="en-US" sz="1050" b="0" baseline="0"/>
            <a:t> tables for personnel costs, see </a:t>
          </a:r>
          <a:r>
            <a:rPr lang="en-US" sz="1050" b="1" baseline="0">
              <a:solidFill>
                <a:srgbClr val="FF0000"/>
              </a:solidFill>
            </a:rPr>
            <a:t>Sheet 8 'personnel costs - person 1'</a:t>
          </a:r>
          <a:r>
            <a:rPr lang="en-US" sz="1050" b="0" baseline="0"/>
            <a:t>.</a:t>
          </a:r>
          <a:endParaRPr lang="en-US" sz="1050" b="0">
            <a:solidFill>
              <a:srgbClr val="FF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5</xdr:row>
      <xdr:rowOff>9526</xdr:rowOff>
    </xdr:from>
    <xdr:to>
      <xdr:col>8</xdr:col>
      <xdr:colOff>0</xdr:colOff>
      <xdr:row>6</xdr:row>
      <xdr:rowOff>15875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B9827F0-3D01-4465-95DB-88C8D4D3F330}"/>
            </a:ext>
          </a:extLst>
        </xdr:cNvPr>
        <xdr:cNvSpPr txBox="1"/>
      </xdr:nvSpPr>
      <xdr:spPr>
        <a:xfrm>
          <a:off x="9305924" y="1104901"/>
          <a:ext cx="1266826" cy="20637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2255044</xdr:colOff>
      <xdr:row>11</xdr:row>
      <xdr:rowOff>119063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E8110486-7B4E-4900-BCD3-15A84E7D3A86}"/>
            </a:ext>
          </a:extLst>
        </xdr:cNvPr>
        <xdr:cNvSpPr txBox="1"/>
      </xdr:nvSpPr>
      <xdr:spPr>
        <a:xfrm>
          <a:off x="11179969" y="1905000"/>
          <a:ext cx="3136106" cy="607219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0"/>
            <a:t>For </a:t>
          </a:r>
          <a:r>
            <a:rPr lang="en-US" sz="1050" b="1"/>
            <a:t>instructions</a:t>
          </a:r>
          <a:r>
            <a:rPr lang="en-US" sz="1050" b="0"/>
            <a:t> on how to complete the calculation</a:t>
          </a:r>
          <a:r>
            <a:rPr lang="en-US" sz="1050" b="0" baseline="0"/>
            <a:t> tables for personnel costs, see </a:t>
          </a:r>
          <a:r>
            <a:rPr lang="en-US" sz="1050" b="1" baseline="0">
              <a:solidFill>
                <a:srgbClr val="FF0000"/>
              </a:solidFill>
            </a:rPr>
            <a:t>Sheet 8 'personnel costs - person 1'</a:t>
          </a:r>
          <a:r>
            <a:rPr lang="en-US" sz="1050" b="0" baseline="0"/>
            <a:t>.</a:t>
          </a:r>
          <a:endParaRPr lang="en-US" sz="1050" b="0">
            <a:solidFill>
              <a:srgbClr val="FF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5</xdr:row>
      <xdr:rowOff>9526</xdr:rowOff>
    </xdr:from>
    <xdr:to>
      <xdr:col>8</xdr:col>
      <xdr:colOff>0</xdr:colOff>
      <xdr:row>6</xdr:row>
      <xdr:rowOff>15875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9FBF9103-9856-4B7B-8FED-FA00F73F770C}"/>
            </a:ext>
          </a:extLst>
        </xdr:cNvPr>
        <xdr:cNvSpPr txBox="1"/>
      </xdr:nvSpPr>
      <xdr:spPr>
        <a:xfrm>
          <a:off x="9305924" y="1104901"/>
          <a:ext cx="1266826" cy="20637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2255044</xdr:colOff>
      <xdr:row>11</xdr:row>
      <xdr:rowOff>119063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1AD7E749-622D-4A56-81EF-1A2AA3108530}"/>
            </a:ext>
          </a:extLst>
        </xdr:cNvPr>
        <xdr:cNvSpPr txBox="1"/>
      </xdr:nvSpPr>
      <xdr:spPr>
        <a:xfrm>
          <a:off x="11179969" y="1905000"/>
          <a:ext cx="3136106" cy="607219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0"/>
            <a:t>For </a:t>
          </a:r>
          <a:r>
            <a:rPr lang="en-US" sz="1050" b="1"/>
            <a:t>instructions</a:t>
          </a:r>
          <a:r>
            <a:rPr lang="en-US" sz="1050" b="0"/>
            <a:t> on how to complete the calculation</a:t>
          </a:r>
          <a:r>
            <a:rPr lang="en-US" sz="1050" b="0" baseline="0"/>
            <a:t> tables for personnel costs, see </a:t>
          </a:r>
          <a:r>
            <a:rPr lang="en-US" sz="1050" b="1" baseline="0">
              <a:solidFill>
                <a:srgbClr val="FF0000"/>
              </a:solidFill>
            </a:rPr>
            <a:t>Sheet 8 'personnel costs - person 1'</a:t>
          </a:r>
          <a:r>
            <a:rPr lang="en-US" sz="1050" b="0" baseline="0"/>
            <a:t>.</a:t>
          </a:r>
          <a:endParaRPr lang="en-US" sz="1050" b="0">
            <a:solidFill>
              <a:srgbClr val="FF000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5</xdr:row>
      <xdr:rowOff>9526</xdr:rowOff>
    </xdr:from>
    <xdr:to>
      <xdr:col>8</xdr:col>
      <xdr:colOff>0</xdr:colOff>
      <xdr:row>6</xdr:row>
      <xdr:rowOff>15875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DA1F1543-2E54-450A-9DFF-6999134888B6}"/>
            </a:ext>
          </a:extLst>
        </xdr:cNvPr>
        <xdr:cNvSpPr txBox="1"/>
      </xdr:nvSpPr>
      <xdr:spPr>
        <a:xfrm>
          <a:off x="9305924" y="1104901"/>
          <a:ext cx="1266826" cy="20637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2255044</xdr:colOff>
      <xdr:row>11</xdr:row>
      <xdr:rowOff>119063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C2EBE835-15A2-4559-9DB2-1A32DBDFDDA6}"/>
            </a:ext>
          </a:extLst>
        </xdr:cNvPr>
        <xdr:cNvSpPr txBox="1"/>
      </xdr:nvSpPr>
      <xdr:spPr>
        <a:xfrm>
          <a:off x="11179969" y="1905000"/>
          <a:ext cx="3136106" cy="607219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0"/>
            <a:t>For </a:t>
          </a:r>
          <a:r>
            <a:rPr lang="en-US" sz="1050" b="1"/>
            <a:t>instructions</a:t>
          </a:r>
          <a:r>
            <a:rPr lang="en-US" sz="1050" b="0"/>
            <a:t> on how to complete the calculation</a:t>
          </a:r>
          <a:r>
            <a:rPr lang="en-US" sz="1050" b="0" baseline="0"/>
            <a:t> tables for personnel costs, see </a:t>
          </a:r>
          <a:r>
            <a:rPr lang="en-US" sz="1050" b="1" baseline="0">
              <a:solidFill>
                <a:srgbClr val="FF0000"/>
              </a:solidFill>
            </a:rPr>
            <a:t>Sheet 8 'personnel costs - person 1'</a:t>
          </a:r>
          <a:r>
            <a:rPr lang="en-US" sz="1050" b="0" baseline="0"/>
            <a:t>.</a:t>
          </a:r>
          <a:endParaRPr lang="en-US" sz="1050" b="0">
            <a:solidFill>
              <a:srgbClr val="FF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5</xdr:row>
      <xdr:rowOff>9526</xdr:rowOff>
    </xdr:from>
    <xdr:to>
      <xdr:col>8</xdr:col>
      <xdr:colOff>0</xdr:colOff>
      <xdr:row>6</xdr:row>
      <xdr:rowOff>15875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D180B881-1DE8-46F3-BCD9-C4C3262518E0}"/>
            </a:ext>
          </a:extLst>
        </xdr:cNvPr>
        <xdr:cNvSpPr txBox="1"/>
      </xdr:nvSpPr>
      <xdr:spPr>
        <a:xfrm>
          <a:off x="9305924" y="1104901"/>
          <a:ext cx="1266826" cy="20637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2255044</xdr:colOff>
      <xdr:row>11</xdr:row>
      <xdr:rowOff>119063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81403C20-D822-4BA8-B9CD-66ED7398D193}"/>
            </a:ext>
          </a:extLst>
        </xdr:cNvPr>
        <xdr:cNvSpPr txBox="1"/>
      </xdr:nvSpPr>
      <xdr:spPr>
        <a:xfrm>
          <a:off x="11179969" y="1905000"/>
          <a:ext cx="3136106" cy="607219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0"/>
            <a:t>For </a:t>
          </a:r>
          <a:r>
            <a:rPr lang="en-US" sz="1050" b="1"/>
            <a:t>instructions</a:t>
          </a:r>
          <a:r>
            <a:rPr lang="en-US" sz="1050" b="0"/>
            <a:t> on how to complete the calculation</a:t>
          </a:r>
          <a:r>
            <a:rPr lang="en-US" sz="1050" b="0" baseline="0"/>
            <a:t> tables for personnel costs, see </a:t>
          </a:r>
          <a:r>
            <a:rPr lang="en-US" sz="1050" b="1" baseline="0">
              <a:solidFill>
                <a:srgbClr val="FF0000"/>
              </a:solidFill>
            </a:rPr>
            <a:t>Sheet 8 'personnel costs - person 1'</a:t>
          </a:r>
          <a:r>
            <a:rPr lang="en-US" sz="1050" b="0" baseline="0"/>
            <a:t>.</a:t>
          </a:r>
          <a:endParaRPr lang="en-US" sz="1050" b="0">
            <a:solidFill>
              <a:srgbClr val="FF0000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5</xdr:row>
      <xdr:rowOff>9526</xdr:rowOff>
    </xdr:from>
    <xdr:to>
      <xdr:col>8</xdr:col>
      <xdr:colOff>0</xdr:colOff>
      <xdr:row>6</xdr:row>
      <xdr:rowOff>15875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75852968-77CA-47A9-8E5D-F441853E3F0A}"/>
            </a:ext>
          </a:extLst>
        </xdr:cNvPr>
        <xdr:cNvSpPr txBox="1"/>
      </xdr:nvSpPr>
      <xdr:spPr>
        <a:xfrm>
          <a:off x="9305924" y="1104901"/>
          <a:ext cx="1266826" cy="20637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2255044</xdr:colOff>
      <xdr:row>11</xdr:row>
      <xdr:rowOff>119063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8CBE54F6-48DF-4CAB-86D8-FDDB145D7EF2}"/>
            </a:ext>
          </a:extLst>
        </xdr:cNvPr>
        <xdr:cNvSpPr txBox="1"/>
      </xdr:nvSpPr>
      <xdr:spPr>
        <a:xfrm>
          <a:off x="11179969" y="1905000"/>
          <a:ext cx="3136106" cy="607219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0"/>
            <a:t>For </a:t>
          </a:r>
          <a:r>
            <a:rPr lang="en-US" sz="1050" b="1"/>
            <a:t>instructions</a:t>
          </a:r>
          <a:r>
            <a:rPr lang="en-US" sz="1050" b="0"/>
            <a:t> on how to complete the calculation</a:t>
          </a:r>
          <a:r>
            <a:rPr lang="en-US" sz="1050" b="0" baseline="0"/>
            <a:t> tables for personnel costs, see </a:t>
          </a:r>
          <a:r>
            <a:rPr lang="en-US" sz="1050" b="1" baseline="0">
              <a:solidFill>
                <a:srgbClr val="FF0000"/>
              </a:solidFill>
            </a:rPr>
            <a:t>Sheet 8 'personnel costs - person 1'</a:t>
          </a:r>
          <a:r>
            <a:rPr lang="en-US" sz="1050" b="0" baseline="0"/>
            <a:t>.</a:t>
          </a:r>
          <a:endParaRPr lang="en-US" sz="1050" b="0">
            <a:solidFill>
              <a:srgbClr val="FF0000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5</xdr:row>
      <xdr:rowOff>9526</xdr:rowOff>
    </xdr:from>
    <xdr:to>
      <xdr:col>8</xdr:col>
      <xdr:colOff>0</xdr:colOff>
      <xdr:row>6</xdr:row>
      <xdr:rowOff>15875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AA8368BD-B311-45A3-9DFF-A811826D1B98}"/>
            </a:ext>
          </a:extLst>
        </xdr:cNvPr>
        <xdr:cNvSpPr txBox="1"/>
      </xdr:nvSpPr>
      <xdr:spPr>
        <a:xfrm>
          <a:off x="9305924" y="1104901"/>
          <a:ext cx="1266826" cy="20637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2255044</xdr:colOff>
      <xdr:row>11</xdr:row>
      <xdr:rowOff>119063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3472354-94D5-48B9-98BE-EFB639BAA397}"/>
            </a:ext>
          </a:extLst>
        </xdr:cNvPr>
        <xdr:cNvSpPr txBox="1"/>
      </xdr:nvSpPr>
      <xdr:spPr>
        <a:xfrm>
          <a:off x="11179969" y="1905000"/>
          <a:ext cx="3136106" cy="607219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0"/>
            <a:t>For </a:t>
          </a:r>
          <a:r>
            <a:rPr lang="en-US" sz="1050" b="1"/>
            <a:t>instructions</a:t>
          </a:r>
          <a:r>
            <a:rPr lang="en-US" sz="1050" b="0"/>
            <a:t> on how to complete the calculation</a:t>
          </a:r>
          <a:r>
            <a:rPr lang="en-US" sz="1050" b="0" baseline="0"/>
            <a:t> tables for personnel costs, see </a:t>
          </a:r>
          <a:r>
            <a:rPr lang="en-US" sz="1050" b="1" baseline="0">
              <a:solidFill>
                <a:srgbClr val="FF0000"/>
              </a:solidFill>
            </a:rPr>
            <a:t>Sheet 8 'personnel costs - person 1'</a:t>
          </a:r>
          <a:r>
            <a:rPr lang="en-US" sz="1050" b="0" baseline="0"/>
            <a:t>.</a:t>
          </a:r>
          <a:endParaRPr lang="en-US" sz="1050" b="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workbookViewId="0">
      <selection activeCell="B17" sqref="B17"/>
    </sheetView>
  </sheetViews>
  <sheetFormatPr baseColWidth="10" defaultColWidth="11.42578125" defaultRowHeight="12.75" x14ac:dyDescent="0.2"/>
  <cols>
    <col min="1" max="1" width="34.5703125" style="3" customWidth="1"/>
    <col min="2" max="2" width="30.7109375" style="3" customWidth="1"/>
    <col min="3" max="3" width="46.7109375" style="3" customWidth="1"/>
    <col min="4" max="16384" width="11.42578125" style="3"/>
  </cols>
  <sheetData>
    <row r="1" spans="1:5" ht="23.25" x14ac:dyDescent="0.35">
      <c r="A1" s="4" t="s">
        <v>66</v>
      </c>
    </row>
    <row r="3" spans="1:5" ht="13.5" thickBot="1" x14ac:dyDescent="0.25"/>
    <row r="4" spans="1:5" ht="15.75" x14ac:dyDescent="0.25">
      <c r="A4" s="10" t="s">
        <v>51</v>
      </c>
      <c r="B4" s="11"/>
      <c r="C4" s="12"/>
      <c r="D4" s="125"/>
      <c r="E4" s="5" t="s">
        <v>56</v>
      </c>
    </row>
    <row r="5" spans="1:5" ht="15.75" x14ac:dyDescent="0.25">
      <c r="A5" s="13" t="s">
        <v>25</v>
      </c>
      <c r="B5" s="14"/>
      <c r="C5" s="12"/>
      <c r="D5" s="126"/>
      <c r="E5" s="5" t="s">
        <v>57</v>
      </c>
    </row>
    <row r="6" spans="1:5" ht="15.75" x14ac:dyDescent="0.25">
      <c r="A6" s="13" t="s">
        <v>26</v>
      </c>
      <c r="B6" s="14"/>
      <c r="C6" s="12"/>
      <c r="D6" s="127"/>
      <c r="E6" s="5" t="s">
        <v>58</v>
      </c>
    </row>
    <row r="7" spans="1:5" ht="15.75" x14ac:dyDescent="0.25">
      <c r="A7" s="13" t="s">
        <v>69</v>
      </c>
      <c r="B7" s="14"/>
      <c r="C7" s="87"/>
      <c r="E7" s="5" t="s">
        <v>108</v>
      </c>
    </row>
    <row r="8" spans="1:5" ht="15.75" x14ac:dyDescent="0.25">
      <c r="A8" s="13" t="s">
        <v>34</v>
      </c>
      <c r="B8" s="15"/>
      <c r="C8" s="12"/>
    </row>
    <row r="9" spans="1:5" ht="15.75" x14ac:dyDescent="0.25">
      <c r="A9" s="13" t="s">
        <v>11</v>
      </c>
      <c r="B9" s="16"/>
      <c r="C9" s="12"/>
    </row>
    <row r="10" spans="1:5" ht="16.5" thickBot="1" x14ac:dyDescent="0.3">
      <c r="A10" s="17" t="s">
        <v>75</v>
      </c>
      <c r="B10" s="142"/>
      <c r="C10" s="12"/>
    </row>
    <row r="12" spans="1:5" x14ac:dyDescent="0.2">
      <c r="A12" s="18"/>
    </row>
    <row r="13" spans="1:5" s="9" customFormat="1" ht="15.75" x14ac:dyDescent="0.25">
      <c r="A13" s="19" t="s">
        <v>44</v>
      </c>
      <c r="B13" s="3"/>
      <c r="C13" s="3"/>
    </row>
    <row r="14" spans="1:5" ht="13.5" thickBot="1" x14ac:dyDescent="0.25"/>
    <row r="15" spans="1:5" ht="13.5" thickBot="1" x14ac:dyDescent="0.25">
      <c r="A15" s="109"/>
      <c r="B15" s="105" t="s">
        <v>18</v>
      </c>
    </row>
    <row r="16" spans="1:5" x14ac:dyDescent="0.2">
      <c r="A16" s="110" t="s">
        <v>109</v>
      </c>
      <c r="B16" s="111"/>
    </row>
    <row r="17" spans="1:3" x14ac:dyDescent="0.2">
      <c r="A17" s="112" t="s">
        <v>13</v>
      </c>
      <c r="B17" s="113">
        <f>'8 personnel costs - person 1'!H97+'8 personnel costs - person 2'!H97+'8 personnel costs - person 3'!H97+'8 personnel costs - person 4'!H97+'8 personnel costs - person 5'!H97+'8 personnel costs - person 6'!H97+'8 personnel costs - person 7'!H97+'8 personnel costs - person 8'!H97+'8 personnel costs - person 9'!H97+'8 personnel costs - person 10'!H97</f>
        <v>0</v>
      </c>
      <c r="C17" s="148"/>
    </row>
    <row r="18" spans="1:3" x14ac:dyDescent="0.2">
      <c r="A18" s="106" t="s">
        <v>35</v>
      </c>
      <c r="B18" s="107">
        <f>'2 subcontracting'!C29</f>
        <v>0</v>
      </c>
    </row>
    <row r="19" spans="1:3" x14ac:dyDescent="0.2">
      <c r="A19" s="106" t="s">
        <v>110</v>
      </c>
      <c r="B19" s="107">
        <f>'3 travel'!D31</f>
        <v>0</v>
      </c>
    </row>
    <row r="20" spans="1:3" x14ac:dyDescent="0.2">
      <c r="A20" s="106" t="s">
        <v>12</v>
      </c>
      <c r="B20" s="108">
        <f>'4 equipment'!D32</f>
        <v>0</v>
      </c>
    </row>
    <row r="21" spans="1:3" x14ac:dyDescent="0.2">
      <c r="A21" s="106" t="s">
        <v>73</v>
      </c>
      <c r="B21" s="107">
        <f>'5 other goods and services'!C45</f>
        <v>0</v>
      </c>
    </row>
    <row r="22" spans="1:3" ht="13.5" thickBot="1" x14ac:dyDescent="0.25">
      <c r="A22" s="112" t="s">
        <v>111</v>
      </c>
      <c r="B22" s="113">
        <f>'6 internally invoiced goods'!C45</f>
        <v>0</v>
      </c>
    </row>
    <row r="23" spans="1:3" ht="13.5" thickBot="1" x14ac:dyDescent="0.25">
      <c r="A23" s="21" t="s">
        <v>14</v>
      </c>
      <c r="B23" s="114">
        <f>B17+B18+B19+B20+B21+B22</f>
        <v>0</v>
      </c>
    </row>
    <row r="24" spans="1:3" ht="13.5" thickBot="1" x14ac:dyDescent="0.25">
      <c r="A24" s="86" t="s">
        <v>36</v>
      </c>
      <c r="B24" s="114">
        <f>(B23-B18-B22)*0.25</f>
        <v>0</v>
      </c>
    </row>
    <row r="25" spans="1:3" ht="13.5" thickBot="1" x14ac:dyDescent="0.25">
      <c r="A25" s="21" t="s">
        <v>27</v>
      </c>
      <c r="B25" s="115">
        <f>B23+B24</f>
        <v>0</v>
      </c>
    </row>
    <row r="26" spans="1:3" ht="13.5" thickBot="1" x14ac:dyDescent="0.25">
      <c r="A26" s="21" t="s">
        <v>16</v>
      </c>
      <c r="B26" s="8">
        <f>B25</f>
        <v>0</v>
      </c>
    </row>
    <row r="27" spans="1:3" x14ac:dyDescent="0.2">
      <c r="A27" s="103" t="s">
        <v>17</v>
      </c>
      <c r="B27" s="104">
        <f>B26</f>
        <v>0</v>
      </c>
    </row>
    <row r="31" spans="1:3" ht="13.5" customHeight="1" x14ac:dyDescent="0.25">
      <c r="A31" s="128"/>
      <c r="C31" s="18"/>
    </row>
    <row r="32" spans="1:3" x14ac:dyDescent="0.2">
      <c r="C32" s="18"/>
    </row>
    <row r="33" spans="3:3" x14ac:dyDescent="0.2">
      <c r="C33" s="18"/>
    </row>
  </sheetData>
  <sheetProtection sheet="1" objects="1" scenarios="1"/>
  <phoneticPr fontId="4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7"/>
  <sheetViews>
    <sheetView workbookViewId="0">
      <selection activeCell="I13" sqref="I13"/>
    </sheetView>
  </sheetViews>
  <sheetFormatPr baseColWidth="10" defaultColWidth="11.42578125" defaultRowHeight="12.75" x14ac:dyDescent="0.2"/>
  <cols>
    <col min="1" max="1" width="3.5703125" style="3" bestFit="1" customWidth="1"/>
    <col min="2" max="2" width="27.28515625" style="3" customWidth="1"/>
    <col min="3" max="3" width="20.5703125" style="3" customWidth="1"/>
    <col min="4" max="4" width="18.28515625" style="3" customWidth="1"/>
    <col min="5" max="5" width="23.85546875" style="3" customWidth="1"/>
    <col min="6" max="6" width="17.140625" style="3" customWidth="1"/>
    <col min="7" max="7" width="11.42578125" style="22"/>
    <col min="8" max="16384" width="11.42578125" style="3"/>
  </cols>
  <sheetData>
    <row r="1" spans="1:8" ht="23.25" x14ac:dyDescent="0.35">
      <c r="A1" s="4" t="s">
        <v>45</v>
      </c>
      <c r="G1" s="3"/>
    </row>
    <row r="2" spans="1:8" ht="13.5" thickBot="1" x14ac:dyDescent="0.25">
      <c r="G2" s="3"/>
    </row>
    <row r="3" spans="1:8" ht="13.5" thickBot="1" x14ac:dyDescent="0.25">
      <c r="B3" s="21" t="s">
        <v>24</v>
      </c>
      <c r="C3" s="287">
        <f>'1 project info &amp; overall budget'!B4</f>
        <v>0</v>
      </c>
      <c r="D3" s="288"/>
      <c r="G3" s="125"/>
      <c r="H3" s="5" t="s">
        <v>56</v>
      </c>
    </row>
    <row r="4" spans="1:8" ht="13.5" thickBot="1" x14ac:dyDescent="0.25">
      <c r="B4" s="21" t="s">
        <v>25</v>
      </c>
      <c r="C4" s="287">
        <f>'1 project info &amp; overall budget'!B5</f>
        <v>0</v>
      </c>
      <c r="D4" s="288"/>
      <c r="G4" s="126"/>
      <c r="H4" s="5" t="s">
        <v>57</v>
      </c>
    </row>
    <row r="5" spans="1:8" ht="13.5" thickBot="1" x14ac:dyDescent="0.25">
      <c r="B5" s="21" t="s">
        <v>26</v>
      </c>
      <c r="C5" s="287">
        <f>'1 project info &amp; overall budget'!B6</f>
        <v>0</v>
      </c>
      <c r="D5" s="288"/>
      <c r="G5" s="127"/>
      <c r="H5" s="5" t="s">
        <v>58</v>
      </c>
    </row>
    <row r="6" spans="1:8" ht="13.5" thickBot="1" x14ac:dyDescent="0.25">
      <c r="B6" s="21" t="s">
        <v>72</v>
      </c>
      <c r="C6" s="287">
        <f>'1 project info &amp; overall budget'!B7</f>
        <v>0</v>
      </c>
      <c r="D6" s="288"/>
      <c r="G6" s="3"/>
      <c r="H6" s="5" t="s">
        <v>108</v>
      </c>
    </row>
    <row r="7" spans="1:8" ht="13.5" thickBot="1" x14ac:dyDescent="0.25">
      <c r="B7" s="21" t="s">
        <v>75</v>
      </c>
      <c r="C7" s="287">
        <f>'1 project info &amp; overall budget'!B10</f>
        <v>0</v>
      </c>
      <c r="D7" s="288"/>
      <c r="G7" s="3"/>
    </row>
    <row r="9" spans="1:8" ht="13.5" thickBot="1" x14ac:dyDescent="0.25">
      <c r="F9" s="23"/>
      <c r="G9" s="24"/>
    </row>
    <row r="10" spans="1:8" ht="14.25" thickTop="1" thickBot="1" x14ac:dyDescent="0.25">
      <c r="A10" s="9"/>
      <c r="B10" s="81" t="s">
        <v>59</v>
      </c>
      <c r="C10" s="25" t="s">
        <v>31</v>
      </c>
      <c r="D10" s="26" t="s">
        <v>48</v>
      </c>
      <c r="E10" s="26" t="s">
        <v>33</v>
      </c>
      <c r="F10" s="90" t="s">
        <v>49</v>
      </c>
      <c r="G10" s="3"/>
      <c r="H10" s="24"/>
    </row>
    <row r="11" spans="1:8" ht="14.25" thickTop="1" thickBot="1" x14ac:dyDescent="0.25">
      <c r="A11" s="27">
        <v>1</v>
      </c>
      <c r="B11" s="28"/>
      <c r="C11" s="28"/>
      <c r="D11" s="116"/>
      <c r="E11" s="30">
        <v>0</v>
      </c>
      <c r="F11" s="30"/>
      <c r="G11" s="3"/>
      <c r="H11" s="24"/>
    </row>
    <row r="12" spans="1:8" ht="14.25" thickTop="1" thickBot="1" x14ac:dyDescent="0.25">
      <c r="A12" s="27">
        <v>2</v>
      </c>
      <c r="B12" s="28"/>
      <c r="C12" s="31"/>
      <c r="D12" s="117"/>
      <c r="E12" s="20">
        <v>0</v>
      </c>
      <c r="F12" s="30"/>
      <c r="G12" s="3"/>
      <c r="H12" s="24"/>
    </row>
    <row r="13" spans="1:8" ht="14.25" thickTop="1" thickBot="1" x14ac:dyDescent="0.25">
      <c r="A13" s="27">
        <v>3</v>
      </c>
      <c r="B13" s="28"/>
      <c r="C13" s="31"/>
      <c r="D13" s="117"/>
      <c r="E13" s="20">
        <v>0</v>
      </c>
      <c r="F13" s="30"/>
      <c r="G13" s="3"/>
      <c r="H13" s="24"/>
    </row>
    <row r="14" spans="1:8" ht="14.25" thickTop="1" thickBot="1" x14ac:dyDescent="0.25">
      <c r="A14" s="27">
        <v>4</v>
      </c>
      <c r="B14" s="28"/>
      <c r="C14" s="31"/>
      <c r="D14" s="117"/>
      <c r="E14" s="20">
        <v>0</v>
      </c>
      <c r="F14" s="30"/>
      <c r="G14" s="3"/>
      <c r="H14" s="24"/>
    </row>
    <row r="15" spans="1:8" ht="14.25" thickTop="1" thickBot="1" x14ac:dyDescent="0.25">
      <c r="A15" s="27">
        <v>5</v>
      </c>
      <c r="B15" s="28"/>
      <c r="C15" s="31"/>
      <c r="D15" s="117"/>
      <c r="E15" s="20">
        <v>0</v>
      </c>
      <c r="F15" s="30"/>
      <c r="G15" s="3"/>
      <c r="H15" s="24"/>
    </row>
    <row r="16" spans="1:8" ht="14.25" thickTop="1" thickBot="1" x14ac:dyDescent="0.25">
      <c r="A16" s="27">
        <v>6</v>
      </c>
      <c r="B16" s="28"/>
      <c r="C16" s="31"/>
      <c r="D16" s="117"/>
      <c r="E16" s="20">
        <v>0</v>
      </c>
      <c r="F16" s="30"/>
      <c r="G16" s="3"/>
      <c r="H16" s="24"/>
    </row>
    <row r="17" spans="1:8" ht="14.25" thickTop="1" thickBot="1" x14ac:dyDescent="0.25">
      <c r="A17" s="27">
        <v>7</v>
      </c>
      <c r="B17" s="28"/>
      <c r="C17" s="31"/>
      <c r="D17" s="117"/>
      <c r="E17" s="20">
        <v>0</v>
      </c>
      <c r="F17" s="30"/>
      <c r="G17" s="3"/>
      <c r="H17" s="24"/>
    </row>
    <row r="18" spans="1:8" ht="14.25" thickTop="1" thickBot="1" x14ac:dyDescent="0.25">
      <c r="A18" s="27">
        <v>8</v>
      </c>
      <c r="B18" s="28"/>
      <c r="C18" s="31"/>
      <c r="D18" s="117"/>
      <c r="E18" s="20">
        <v>0</v>
      </c>
      <c r="F18" s="30"/>
      <c r="G18" s="3"/>
      <c r="H18" s="24"/>
    </row>
    <row r="19" spans="1:8" ht="14.25" thickTop="1" thickBot="1" x14ac:dyDescent="0.25">
      <c r="A19" s="27">
        <v>9</v>
      </c>
      <c r="B19" s="28"/>
      <c r="C19" s="31"/>
      <c r="D19" s="117"/>
      <c r="E19" s="20">
        <v>0</v>
      </c>
      <c r="F19" s="30"/>
      <c r="G19" s="3"/>
      <c r="H19" s="24"/>
    </row>
    <row r="20" spans="1:8" ht="14.25" thickTop="1" thickBot="1" x14ac:dyDescent="0.25">
      <c r="A20" s="27">
        <v>10</v>
      </c>
      <c r="B20" s="28"/>
      <c r="C20" s="31"/>
      <c r="D20" s="117"/>
      <c r="E20" s="20">
        <v>0</v>
      </c>
      <c r="F20" s="30"/>
      <c r="G20" s="3"/>
      <c r="H20" s="24"/>
    </row>
    <row r="21" spans="1:8" ht="14.25" thickTop="1" thickBot="1" x14ac:dyDescent="0.25">
      <c r="A21" s="27">
        <v>11</v>
      </c>
      <c r="B21" s="28"/>
      <c r="C21" s="31"/>
      <c r="D21" s="117"/>
      <c r="E21" s="20">
        <v>0</v>
      </c>
      <c r="F21" s="30"/>
      <c r="G21" s="3"/>
      <c r="H21" s="24"/>
    </row>
    <row r="22" spans="1:8" ht="14.25" thickTop="1" thickBot="1" x14ac:dyDescent="0.25">
      <c r="A22" s="27">
        <v>12</v>
      </c>
      <c r="B22" s="28"/>
      <c r="C22" s="31"/>
      <c r="D22" s="117"/>
      <c r="E22" s="20">
        <v>0</v>
      </c>
      <c r="F22" s="30"/>
      <c r="G22" s="3"/>
      <c r="H22" s="24"/>
    </row>
    <row r="23" spans="1:8" ht="14.25" thickTop="1" thickBot="1" x14ac:dyDescent="0.25">
      <c r="A23" s="27">
        <v>13</v>
      </c>
      <c r="B23" s="28"/>
      <c r="C23" s="31"/>
      <c r="D23" s="117"/>
      <c r="E23" s="20">
        <v>0</v>
      </c>
      <c r="F23" s="30"/>
      <c r="G23" s="3"/>
      <c r="H23" s="24"/>
    </row>
    <row r="24" spans="1:8" ht="14.25" thickTop="1" thickBot="1" x14ac:dyDescent="0.25">
      <c r="A24" s="27">
        <v>14</v>
      </c>
      <c r="B24" s="28"/>
      <c r="C24" s="31"/>
      <c r="D24" s="117"/>
      <c r="E24" s="20">
        <v>0</v>
      </c>
      <c r="F24" s="30"/>
      <c r="G24" s="3"/>
      <c r="H24" s="24"/>
    </row>
    <row r="25" spans="1:8" ht="14.25" thickTop="1" thickBot="1" x14ac:dyDescent="0.25">
      <c r="A25" s="33">
        <v>15</v>
      </c>
      <c r="B25" s="28"/>
      <c r="C25" s="34"/>
      <c r="D25" s="118"/>
      <c r="E25" s="36">
        <v>0</v>
      </c>
      <c r="F25" s="37"/>
      <c r="G25" s="3"/>
      <c r="H25" s="22"/>
    </row>
    <row r="26" spans="1:8" ht="13.5" thickBot="1" x14ac:dyDescent="0.25">
      <c r="A26" s="6"/>
      <c r="B26" s="38"/>
      <c r="C26" s="88" t="s">
        <v>0</v>
      </c>
      <c r="D26" s="89"/>
      <c r="E26" s="130">
        <f>SUM(E11:E25)</f>
        <v>0</v>
      </c>
      <c r="F26" s="40"/>
      <c r="G26" s="3"/>
      <c r="H26" s="22"/>
    </row>
    <row r="28" spans="1:8" ht="13.5" thickBot="1" x14ac:dyDescent="0.25"/>
    <row r="29" spans="1:8" ht="16.5" thickBot="1" x14ac:dyDescent="0.3">
      <c r="B29" s="41" t="s">
        <v>38</v>
      </c>
      <c r="C29" s="131">
        <f>E26</f>
        <v>0</v>
      </c>
    </row>
    <row r="30" spans="1:8" ht="15.75" x14ac:dyDescent="0.25">
      <c r="B30" s="42"/>
    </row>
    <row r="31" spans="1:8" x14ac:dyDescent="0.2">
      <c r="A31" s="22"/>
      <c r="G31" s="3"/>
    </row>
    <row r="32" spans="1:8" x14ac:dyDescent="0.2">
      <c r="A32" s="22"/>
      <c r="G32" s="3"/>
    </row>
    <row r="33" spans="1:7" x14ac:dyDescent="0.2">
      <c r="A33" s="43"/>
      <c r="G33" s="3"/>
    </row>
    <row r="34" spans="1:7" x14ac:dyDescent="0.2">
      <c r="A34" s="24"/>
      <c r="G34" s="3"/>
    </row>
    <row r="35" spans="1:7" x14ac:dyDescent="0.2">
      <c r="A35" s="24"/>
      <c r="G35" s="3"/>
    </row>
    <row r="36" spans="1:7" x14ac:dyDescent="0.2">
      <c r="A36" s="24"/>
      <c r="G36" s="3"/>
    </row>
    <row r="37" spans="1:7" x14ac:dyDescent="0.2">
      <c r="A37" s="24"/>
      <c r="G37" s="3"/>
    </row>
    <row r="38" spans="1:7" x14ac:dyDescent="0.2">
      <c r="A38" s="24"/>
      <c r="G38" s="3"/>
    </row>
    <row r="39" spans="1:7" x14ac:dyDescent="0.2">
      <c r="A39" s="24"/>
      <c r="G39" s="3"/>
    </row>
    <row r="40" spans="1:7" x14ac:dyDescent="0.2">
      <c r="A40" s="24"/>
      <c r="G40" s="3"/>
    </row>
    <row r="41" spans="1:7" x14ac:dyDescent="0.2">
      <c r="A41" s="24"/>
      <c r="G41" s="3"/>
    </row>
    <row r="42" spans="1:7" x14ac:dyDescent="0.2">
      <c r="A42" s="24"/>
      <c r="G42" s="3"/>
    </row>
    <row r="43" spans="1:7" x14ac:dyDescent="0.2">
      <c r="A43" s="24"/>
      <c r="G43" s="3"/>
    </row>
    <row r="44" spans="1:7" x14ac:dyDescent="0.2">
      <c r="A44" s="24"/>
      <c r="G44" s="3"/>
    </row>
    <row r="45" spans="1:7" x14ac:dyDescent="0.2">
      <c r="A45" s="24"/>
      <c r="G45" s="3"/>
    </row>
    <row r="46" spans="1:7" x14ac:dyDescent="0.2">
      <c r="A46" s="24"/>
      <c r="G46" s="3"/>
    </row>
    <row r="47" spans="1:7" x14ac:dyDescent="0.2">
      <c r="A47" s="24"/>
      <c r="G47" s="3"/>
    </row>
    <row r="48" spans="1:7" x14ac:dyDescent="0.2">
      <c r="A48" s="24"/>
      <c r="G48" s="3"/>
    </row>
    <row r="49" spans="1:7" x14ac:dyDescent="0.2">
      <c r="A49" s="24"/>
      <c r="G49" s="3"/>
    </row>
    <row r="50" spans="1:7" x14ac:dyDescent="0.2">
      <c r="A50" s="22"/>
      <c r="G50" s="3"/>
    </row>
    <row r="51" spans="1:7" x14ac:dyDescent="0.2">
      <c r="A51" s="22"/>
      <c r="G51" s="3"/>
    </row>
    <row r="52" spans="1:7" x14ac:dyDescent="0.2">
      <c r="A52" s="22"/>
      <c r="G52" s="3"/>
    </row>
    <row r="53" spans="1:7" x14ac:dyDescent="0.2">
      <c r="A53" s="22"/>
      <c r="G53" s="3"/>
    </row>
    <row r="54" spans="1:7" x14ac:dyDescent="0.2">
      <c r="A54" s="22"/>
      <c r="G54" s="3"/>
    </row>
    <row r="55" spans="1:7" x14ac:dyDescent="0.2">
      <c r="A55" s="22"/>
      <c r="G55" s="3"/>
    </row>
    <row r="56" spans="1:7" x14ac:dyDescent="0.2">
      <c r="A56" s="22"/>
      <c r="G56" s="3"/>
    </row>
    <row r="57" spans="1:7" x14ac:dyDescent="0.2">
      <c r="A57" s="22"/>
      <c r="G57" s="3"/>
    </row>
    <row r="58" spans="1:7" x14ac:dyDescent="0.2">
      <c r="A58" s="22"/>
      <c r="G58" s="3"/>
    </row>
    <row r="59" spans="1:7" x14ac:dyDescent="0.2">
      <c r="A59" s="43"/>
      <c r="G59" s="3"/>
    </row>
    <row r="60" spans="1:7" x14ac:dyDescent="0.2">
      <c r="A60" s="24"/>
      <c r="G60" s="3"/>
    </row>
    <row r="61" spans="1:7" x14ac:dyDescent="0.2">
      <c r="A61" s="24"/>
      <c r="G61" s="3"/>
    </row>
    <row r="62" spans="1:7" x14ac:dyDescent="0.2">
      <c r="A62" s="24"/>
      <c r="G62" s="3"/>
    </row>
    <row r="63" spans="1:7" x14ac:dyDescent="0.2">
      <c r="A63" s="24"/>
      <c r="G63" s="3"/>
    </row>
    <row r="64" spans="1:7" x14ac:dyDescent="0.2">
      <c r="A64" s="24"/>
      <c r="G64" s="3"/>
    </row>
    <row r="65" spans="1:7" x14ac:dyDescent="0.2">
      <c r="A65" s="24"/>
      <c r="G65" s="3"/>
    </row>
    <row r="66" spans="1:7" x14ac:dyDescent="0.2">
      <c r="A66" s="24"/>
      <c r="G66" s="3"/>
    </row>
    <row r="67" spans="1:7" x14ac:dyDescent="0.2">
      <c r="A67" s="24"/>
      <c r="G67" s="3"/>
    </row>
    <row r="68" spans="1:7" x14ac:dyDescent="0.2">
      <c r="A68" s="24"/>
      <c r="G68" s="3"/>
    </row>
    <row r="69" spans="1:7" x14ac:dyDescent="0.2">
      <c r="A69" s="24"/>
      <c r="G69" s="3"/>
    </row>
    <row r="70" spans="1:7" x14ac:dyDescent="0.2">
      <c r="A70" s="24"/>
      <c r="G70" s="3"/>
    </row>
    <row r="71" spans="1:7" x14ac:dyDescent="0.2">
      <c r="A71" s="24"/>
      <c r="G71" s="3"/>
    </row>
    <row r="72" spans="1:7" x14ac:dyDescent="0.2">
      <c r="A72" s="24"/>
      <c r="G72" s="3"/>
    </row>
    <row r="73" spans="1:7" x14ac:dyDescent="0.2">
      <c r="A73" s="24"/>
      <c r="G73" s="3"/>
    </row>
    <row r="74" spans="1:7" x14ac:dyDescent="0.2">
      <c r="A74" s="24"/>
      <c r="G74" s="3"/>
    </row>
    <row r="75" spans="1:7" x14ac:dyDescent="0.2">
      <c r="A75" s="24"/>
      <c r="G75" s="3"/>
    </row>
    <row r="76" spans="1:7" x14ac:dyDescent="0.2">
      <c r="A76" s="22"/>
      <c r="G76" s="3"/>
    </row>
    <row r="77" spans="1:7" x14ac:dyDescent="0.2">
      <c r="A77" s="22"/>
      <c r="G77" s="3"/>
    </row>
    <row r="78" spans="1:7" x14ac:dyDescent="0.2">
      <c r="A78" s="22"/>
      <c r="G78" s="3"/>
    </row>
    <row r="79" spans="1:7" x14ac:dyDescent="0.2">
      <c r="A79" s="22"/>
      <c r="G79" s="3"/>
    </row>
    <row r="80" spans="1:7" x14ac:dyDescent="0.2">
      <c r="A80" s="22"/>
      <c r="G80" s="3"/>
    </row>
    <row r="81" spans="1:7" x14ac:dyDescent="0.2">
      <c r="A81" s="22"/>
      <c r="G81" s="3"/>
    </row>
    <row r="82" spans="1:7" x14ac:dyDescent="0.2">
      <c r="A82" s="22"/>
      <c r="G82" s="3"/>
    </row>
    <row r="83" spans="1:7" x14ac:dyDescent="0.2">
      <c r="A83" s="22"/>
      <c r="G83" s="3"/>
    </row>
    <row r="84" spans="1:7" x14ac:dyDescent="0.2">
      <c r="A84" s="22"/>
      <c r="G84" s="3"/>
    </row>
    <row r="85" spans="1:7" x14ac:dyDescent="0.2">
      <c r="A85" s="22"/>
      <c r="G85" s="3"/>
    </row>
    <row r="86" spans="1:7" x14ac:dyDescent="0.2">
      <c r="A86" s="22"/>
      <c r="G86" s="3"/>
    </row>
    <row r="87" spans="1:7" x14ac:dyDescent="0.2">
      <c r="A87" s="22"/>
      <c r="G87" s="3"/>
    </row>
    <row r="88" spans="1:7" x14ac:dyDescent="0.2">
      <c r="A88" s="22"/>
      <c r="G88" s="3"/>
    </row>
    <row r="89" spans="1:7" x14ac:dyDescent="0.2">
      <c r="A89" s="22"/>
      <c r="G89" s="3"/>
    </row>
    <row r="90" spans="1:7" x14ac:dyDescent="0.2">
      <c r="A90" s="22"/>
      <c r="G90" s="3"/>
    </row>
    <row r="91" spans="1:7" x14ac:dyDescent="0.2">
      <c r="A91" s="22"/>
      <c r="G91" s="3"/>
    </row>
    <row r="92" spans="1:7" x14ac:dyDescent="0.2">
      <c r="A92" s="22"/>
      <c r="G92" s="3"/>
    </row>
    <row r="93" spans="1:7" x14ac:dyDescent="0.2">
      <c r="A93" s="22"/>
      <c r="G93" s="3"/>
    </row>
    <row r="94" spans="1:7" x14ac:dyDescent="0.2">
      <c r="A94" s="22"/>
      <c r="G94" s="3"/>
    </row>
    <row r="95" spans="1:7" x14ac:dyDescent="0.2">
      <c r="A95" s="22"/>
      <c r="G95" s="3"/>
    </row>
    <row r="96" spans="1:7" x14ac:dyDescent="0.2">
      <c r="A96" s="22"/>
      <c r="G96" s="3"/>
    </row>
    <row r="97" spans="1:7" x14ac:dyDescent="0.2">
      <c r="A97" s="22"/>
      <c r="G97" s="3"/>
    </row>
    <row r="98" spans="1:7" x14ac:dyDescent="0.2">
      <c r="A98" s="22"/>
      <c r="G98" s="3"/>
    </row>
    <row r="99" spans="1:7" x14ac:dyDescent="0.2">
      <c r="A99" s="22"/>
      <c r="G99" s="3"/>
    </row>
    <row r="100" spans="1:7" x14ac:dyDescent="0.2">
      <c r="A100" s="22"/>
      <c r="G100" s="3"/>
    </row>
    <row r="101" spans="1:7" x14ac:dyDescent="0.2">
      <c r="A101" s="22"/>
      <c r="G101" s="3"/>
    </row>
    <row r="102" spans="1:7" x14ac:dyDescent="0.2">
      <c r="A102" s="22"/>
      <c r="G102" s="3"/>
    </row>
    <row r="103" spans="1:7" x14ac:dyDescent="0.2">
      <c r="A103" s="22"/>
      <c r="G103" s="3"/>
    </row>
    <row r="104" spans="1:7" x14ac:dyDescent="0.2">
      <c r="A104" s="22"/>
      <c r="G104" s="3"/>
    </row>
    <row r="105" spans="1:7" x14ac:dyDescent="0.2">
      <c r="A105" s="22"/>
      <c r="G105" s="3"/>
    </row>
    <row r="106" spans="1:7" x14ac:dyDescent="0.2">
      <c r="A106" s="22"/>
      <c r="G106" s="3"/>
    </row>
    <row r="107" spans="1:7" x14ac:dyDescent="0.2">
      <c r="A107" s="22"/>
      <c r="G107" s="3"/>
    </row>
    <row r="108" spans="1:7" x14ac:dyDescent="0.2">
      <c r="A108" s="22"/>
      <c r="G108" s="3"/>
    </row>
    <row r="109" spans="1:7" x14ac:dyDescent="0.2">
      <c r="A109" s="22"/>
      <c r="G109" s="3"/>
    </row>
    <row r="110" spans="1:7" x14ac:dyDescent="0.2">
      <c r="A110" s="22"/>
      <c r="G110" s="3"/>
    </row>
    <row r="111" spans="1:7" x14ac:dyDescent="0.2">
      <c r="A111" s="22"/>
      <c r="G111" s="3"/>
    </row>
    <row r="112" spans="1:7" x14ac:dyDescent="0.2">
      <c r="A112" s="22"/>
      <c r="G112" s="3"/>
    </row>
    <row r="113" spans="1:7" x14ac:dyDescent="0.2">
      <c r="A113" s="22"/>
      <c r="G113" s="3"/>
    </row>
    <row r="114" spans="1:7" x14ac:dyDescent="0.2">
      <c r="A114" s="22"/>
      <c r="G114" s="3"/>
    </row>
    <row r="115" spans="1:7" x14ac:dyDescent="0.2">
      <c r="A115" s="22"/>
      <c r="G115" s="3"/>
    </row>
    <row r="116" spans="1:7" x14ac:dyDescent="0.2">
      <c r="A116" s="22"/>
      <c r="G116" s="3"/>
    </row>
    <row r="117" spans="1:7" x14ac:dyDescent="0.2">
      <c r="A117" s="22"/>
      <c r="G117" s="3"/>
    </row>
    <row r="118" spans="1:7" x14ac:dyDescent="0.2">
      <c r="A118" s="22"/>
      <c r="G118" s="3"/>
    </row>
    <row r="119" spans="1:7" x14ac:dyDescent="0.2">
      <c r="A119" s="22"/>
      <c r="G119" s="3"/>
    </row>
    <row r="120" spans="1:7" x14ac:dyDescent="0.2">
      <c r="A120" s="22"/>
      <c r="G120" s="3"/>
    </row>
    <row r="121" spans="1:7" x14ac:dyDescent="0.2">
      <c r="A121" s="22"/>
      <c r="G121" s="3"/>
    </row>
    <row r="122" spans="1:7" x14ac:dyDescent="0.2">
      <c r="A122" s="22"/>
      <c r="G122" s="3"/>
    </row>
    <row r="123" spans="1:7" x14ac:dyDescent="0.2">
      <c r="A123" s="22"/>
      <c r="G123" s="3"/>
    </row>
    <row r="124" spans="1:7" x14ac:dyDescent="0.2">
      <c r="A124" s="22"/>
      <c r="G124" s="3"/>
    </row>
    <row r="125" spans="1:7" x14ac:dyDescent="0.2">
      <c r="A125" s="22"/>
      <c r="G125" s="3"/>
    </row>
    <row r="126" spans="1:7" x14ac:dyDescent="0.2">
      <c r="A126" s="22"/>
      <c r="G126" s="3"/>
    </row>
    <row r="127" spans="1:7" x14ac:dyDescent="0.2">
      <c r="A127" s="22"/>
      <c r="G127" s="3"/>
    </row>
    <row r="128" spans="1:7" x14ac:dyDescent="0.2">
      <c r="A128" s="22"/>
      <c r="G128" s="3"/>
    </row>
    <row r="129" spans="1:7" x14ac:dyDescent="0.2">
      <c r="A129" s="22"/>
      <c r="G129" s="3"/>
    </row>
    <row r="130" spans="1:7" x14ac:dyDescent="0.2">
      <c r="A130" s="22"/>
      <c r="G130" s="3"/>
    </row>
    <row r="131" spans="1:7" x14ac:dyDescent="0.2">
      <c r="A131" s="22"/>
      <c r="G131" s="3"/>
    </row>
    <row r="132" spans="1:7" x14ac:dyDescent="0.2">
      <c r="A132" s="22"/>
      <c r="G132" s="3"/>
    </row>
    <row r="133" spans="1:7" x14ac:dyDescent="0.2">
      <c r="A133" s="22"/>
      <c r="G133" s="3"/>
    </row>
    <row r="134" spans="1:7" x14ac:dyDescent="0.2">
      <c r="A134" s="22"/>
      <c r="G134" s="3"/>
    </row>
    <row r="135" spans="1:7" x14ac:dyDescent="0.2">
      <c r="A135" s="22"/>
      <c r="G135" s="3"/>
    </row>
    <row r="136" spans="1:7" x14ac:dyDescent="0.2">
      <c r="A136" s="22"/>
      <c r="G136" s="3"/>
    </row>
    <row r="137" spans="1:7" x14ac:dyDescent="0.2">
      <c r="A137" s="22"/>
      <c r="G137" s="3"/>
    </row>
    <row r="138" spans="1:7" x14ac:dyDescent="0.2">
      <c r="A138" s="22"/>
      <c r="G138" s="3"/>
    </row>
    <row r="139" spans="1:7" x14ac:dyDescent="0.2">
      <c r="A139" s="22"/>
      <c r="G139" s="3"/>
    </row>
    <row r="140" spans="1:7" x14ac:dyDescent="0.2">
      <c r="A140" s="22"/>
      <c r="G140" s="3"/>
    </row>
    <row r="141" spans="1:7" x14ac:dyDescent="0.2">
      <c r="A141" s="22"/>
      <c r="G141" s="3"/>
    </row>
    <row r="142" spans="1:7" x14ac:dyDescent="0.2">
      <c r="A142" s="22"/>
      <c r="G142" s="3"/>
    </row>
    <row r="143" spans="1:7" x14ac:dyDescent="0.2">
      <c r="A143" s="22"/>
      <c r="G143" s="3"/>
    </row>
    <row r="144" spans="1:7" x14ac:dyDescent="0.2">
      <c r="A144" s="22"/>
      <c r="G144" s="3"/>
    </row>
    <row r="145" spans="1:7" x14ac:dyDescent="0.2">
      <c r="A145" s="22"/>
      <c r="G145" s="3"/>
    </row>
    <row r="146" spans="1:7" x14ac:dyDescent="0.2">
      <c r="A146" s="22"/>
      <c r="G146" s="3"/>
    </row>
    <row r="147" spans="1:7" x14ac:dyDescent="0.2">
      <c r="A147" s="22"/>
      <c r="G147" s="3"/>
    </row>
    <row r="148" spans="1:7" x14ac:dyDescent="0.2">
      <c r="A148" s="22"/>
      <c r="G148" s="3"/>
    </row>
    <row r="149" spans="1:7" x14ac:dyDescent="0.2">
      <c r="A149" s="22"/>
      <c r="G149" s="3"/>
    </row>
    <row r="150" spans="1:7" x14ac:dyDescent="0.2">
      <c r="A150" s="22"/>
      <c r="G150" s="3"/>
    </row>
    <row r="151" spans="1:7" x14ac:dyDescent="0.2">
      <c r="A151" s="22"/>
      <c r="G151" s="3"/>
    </row>
    <row r="152" spans="1:7" x14ac:dyDescent="0.2">
      <c r="A152" s="22"/>
      <c r="G152" s="3"/>
    </row>
    <row r="153" spans="1:7" x14ac:dyDescent="0.2">
      <c r="A153" s="22"/>
      <c r="G153" s="3"/>
    </row>
    <row r="154" spans="1:7" x14ac:dyDescent="0.2">
      <c r="A154" s="22"/>
      <c r="G154" s="3"/>
    </row>
    <row r="155" spans="1:7" x14ac:dyDescent="0.2">
      <c r="A155" s="22"/>
      <c r="G155" s="3"/>
    </row>
    <row r="156" spans="1:7" x14ac:dyDescent="0.2">
      <c r="A156" s="22"/>
      <c r="G156" s="3"/>
    </row>
    <row r="157" spans="1:7" x14ac:dyDescent="0.2">
      <c r="A157" s="22"/>
      <c r="G157" s="3"/>
    </row>
    <row r="158" spans="1:7" x14ac:dyDescent="0.2">
      <c r="A158" s="22"/>
      <c r="G158" s="3"/>
    </row>
    <row r="159" spans="1:7" x14ac:dyDescent="0.2">
      <c r="A159" s="22"/>
      <c r="G159" s="3"/>
    </row>
    <row r="160" spans="1:7" x14ac:dyDescent="0.2">
      <c r="A160" s="22"/>
      <c r="G160" s="3"/>
    </row>
    <row r="161" spans="1:7" x14ac:dyDescent="0.2">
      <c r="A161" s="22"/>
      <c r="G161" s="3"/>
    </row>
    <row r="162" spans="1:7" x14ac:dyDescent="0.2">
      <c r="A162" s="22"/>
      <c r="G162" s="3"/>
    </row>
    <row r="163" spans="1:7" x14ac:dyDescent="0.2">
      <c r="A163" s="22"/>
      <c r="G163" s="3"/>
    </row>
    <row r="164" spans="1:7" x14ac:dyDescent="0.2">
      <c r="A164" s="22"/>
      <c r="G164" s="3"/>
    </row>
    <row r="165" spans="1:7" x14ac:dyDescent="0.2">
      <c r="A165" s="22"/>
      <c r="G165" s="3"/>
    </row>
    <row r="166" spans="1:7" x14ac:dyDescent="0.2">
      <c r="A166" s="22"/>
      <c r="G166" s="3"/>
    </row>
    <row r="167" spans="1:7" x14ac:dyDescent="0.2">
      <c r="A167" s="22"/>
      <c r="G167" s="3"/>
    </row>
    <row r="168" spans="1:7" x14ac:dyDescent="0.2">
      <c r="A168" s="22"/>
      <c r="G168" s="3"/>
    </row>
    <row r="169" spans="1:7" x14ac:dyDescent="0.2">
      <c r="A169" s="22"/>
      <c r="G169" s="3"/>
    </row>
    <row r="170" spans="1:7" x14ac:dyDescent="0.2">
      <c r="A170" s="22"/>
      <c r="G170" s="3"/>
    </row>
    <row r="171" spans="1:7" x14ac:dyDescent="0.2">
      <c r="A171" s="22"/>
      <c r="G171" s="3"/>
    </row>
    <row r="172" spans="1:7" x14ac:dyDescent="0.2">
      <c r="A172" s="22"/>
      <c r="G172" s="3"/>
    </row>
    <row r="173" spans="1:7" x14ac:dyDescent="0.2">
      <c r="A173" s="22"/>
      <c r="G173" s="3"/>
    </row>
    <row r="174" spans="1:7" x14ac:dyDescent="0.2">
      <c r="A174" s="22"/>
      <c r="G174" s="3"/>
    </row>
    <row r="175" spans="1:7" x14ac:dyDescent="0.2">
      <c r="A175" s="22"/>
      <c r="G175" s="3"/>
    </row>
    <row r="176" spans="1:7" x14ac:dyDescent="0.2">
      <c r="A176" s="22"/>
      <c r="G176" s="3"/>
    </row>
    <row r="177" spans="1:7" x14ac:dyDescent="0.2">
      <c r="A177" s="22"/>
      <c r="G177" s="3"/>
    </row>
    <row r="178" spans="1:7" x14ac:dyDescent="0.2">
      <c r="A178" s="22"/>
      <c r="G178" s="3"/>
    </row>
    <row r="179" spans="1:7" x14ac:dyDescent="0.2">
      <c r="A179" s="22"/>
      <c r="G179" s="3"/>
    </row>
    <row r="180" spans="1:7" x14ac:dyDescent="0.2">
      <c r="A180" s="22"/>
      <c r="G180" s="3"/>
    </row>
    <row r="181" spans="1:7" x14ac:dyDescent="0.2">
      <c r="A181" s="22"/>
      <c r="G181" s="3"/>
    </row>
    <row r="182" spans="1:7" x14ac:dyDescent="0.2">
      <c r="A182" s="22"/>
      <c r="G182" s="3"/>
    </row>
    <row r="183" spans="1:7" x14ac:dyDescent="0.2">
      <c r="A183" s="22"/>
      <c r="G183" s="3"/>
    </row>
    <row r="184" spans="1:7" x14ac:dyDescent="0.2">
      <c r="A184" s="22"/>
      <c r="G184" s="3"/>
    </row>
    <row r="185" spans="1:7" x14ac:dyDescent="0.2">
      <c r="A185" s="22"/>
      <c r="G185" s="3"/>
    </row>
    <row r="186" spans="1:7" x14ac:dyDescent="0.2">
      <c r="A186" s="22"/>
      <c r="G186" s="3"/>
    </row>
    <row r="187" spans="1:7" x14ac:dyDescent="0.2">
      <c r="A187" s="22"/>
      <c r="G187" s="3"/>
    </row>
    <row r="188" spans="1:7" x14ac:dyDescent="0.2">
      <c r="A188" s="22"/>
      <c r="G188" s="3"/>
    </row>
    <row r="189" spans="1:7" x14ac:dyDescent="0.2">
      <c r="A189" s="22"/>
      <c r="G189" s="3"/>
    </row>
    <row r="190" spans="1:7" x14ac:dyDescent="0.2">
      <c r="A190" s="22"/>
      <c r="G190" s="3"/>
    </row>
    <row r="191" spans="1:7" x14ac:dyDescent="0.2">
      <c r="A191" s="22"/>
      <c r="G191" s="3"/>
    </row>
    <row r="192" spans="1:7" x14ac:dyDescent="0.2">
      <c r="A192" s="22"/>
      <c r="G192" s="3"/>
    </row>
    <row r="193" spans="1:7" x14ac:dyDescent="0.2">
      <c r="A193" s="22"/>
      <c r="G193" s="3"/>
    </row>
    <row r="194" spans="1:7" x14ac:dyDescent="0.2">
      <c r="A194" s="22"/>
      <c r="G194" s="3"/>
    </row>
    <row r="195" spans="1:7" x14ac:dyDescent="0.2">
      <c r="A195" s="22"/>
      <c r="G195" s="3"/>
    </row>
    <row r="196" spans="1:7" x14ac:dyDescent="0.2">
      <c r="A196" s="22"/>
      <c r="G196" s="3"/>
    </row>
    <row r="197" spans="1:7" x14ac:dyDescent="0.2">
      <c r="A197" s="22"/>
      <c r="G197" s="3"/>
    </row>
    <row r="198" spans="1:7" x14ac:dyDescent="0.2">
      <c r="A198" s="22"/>
      <c r="G198" s="3"/>
    </row>
    <row r="199" spans="1:7" x14ac:dyDescent="0.2">
      <c r="A199" s="22"/>
      <c r="G199" s="3"/>
    </row>
    <row r="200" spans="1:7" x14ac:dyDescent="0.2">
      <c r="A200" s="22"/>
      <c r="G200" s="3"/>
    </row>
    <row r="201" spans="1:7" x14ac:dyDescent="0.2">
      <c r="A201" s="22"/>
      <c r="G201" s="3"/>
    </row>
    <row r="202" spans="1:7" x14ac:dyDescent="0.2">
      <c r="A202" s="22"/>
      <c r="G202" s="3"/>
    </row>
    <row r="203" spans="1:7" x14ac:dyDescent="0.2">
      <c r="A203" s="22"/>
      <c r="G203" s="3"/>
    </row>
    <row r="204" spans="1:7" x14ac:dyDescent="0.2">
      <c r="A204" s="22"/>
      <c r="G204" s="3"/>
    </row>
    <row r="205" spans="1:7" x14ac:dyDescent="0.2">
      <c r="A205" s="22"/>
      <c r="G205" s="3"/>
    </row>
    <row r="206" spans="1:7" x14ac:dyDescent="0.2">
      <c r="A206" s="22"/>
      <c r="G206" s="3"/>
    </row>
    <row r="207" spans="1:7" x14ac:dyDescent="0.2">
      <c r="A207" s="22"/>
      <c r="G207" s="3"/>
    </row>
    <row r="208" spans="1:7" x14ac:dyDescent="0.2">
      <c r="A208" s="22"/>
      <c r="G208" s="3"/>
    </row>
    <row r="209" spans="1:7" x14ac:dyDescent="0.2">
      <c r="A209" s="22"/>
      <c r="G209" s="3"/>
    </row>
    <row r="210" spans="1:7" x14ac:dyDescent="0.2">
      <c r="A210" s="22"/>
      <c r="G210" s="3"/>
    </row>
    <row r="211" spans="1:7" x14ac:dyDescent="0.2">
      <c r="A211" s="22"/>
      <c r="G211" s="3"/>
    </row>
    <row r="212" spans="1:7" x14ac:dyDescent="0.2">
      <c r="A212" s="22"/>
      <c r="G212" s="3"/>
    </row>
    <row r="213" spans="1:7" x14ac:dyDescent="0.2">
      <c r="A213" s="22"/>
      <c r="G213" s="3"/>
    </row>
    <row r="214" spans="1:7" x14ac:dyDescent="0.2">
      <c r="A214" s="22"/>
      <c r="G214" s="3"/>
    </row>
    <row r="215" spans="1:7" x14ac:dyDescent="0.2">
      <c r="A215" s="22"/>
      <c r="G215" s="3"/>
    </row>
    <row r="216" spans="1:7" x14ac:dyDescent="0.2">
      <c r="A216" s="22"/>
      <c r="G216" s="3"/>
    </row>
    <row r="217" spans="1:7" x14ac:dyDescent="0.2">
      <c r="A217" s="22"/>
      <c r="G217" s="3"/>
    </row>
    <row r="218" spans="1:7" x14ac:dyDescent="0.2">
      <c r="A218" s="22"/>
      <c r="G218" s="3"/>
    </row>
    <row r="219" spans="1:7" x14ac:dyDescent="0.2">
      <c r="A219" s="22"/>
      <c r="G219" s="3"/>
    </row>
    <row r="220" spans="1:7" x14ac:dyDescent="0.2">
      <c r="A220" s="22"/>
      <c r="G220" s="3"/>
    </row>
    <row r="221" spans="1:7" x14ac:dyDescent="0.2">
      <c r="A221" s="22"/>
      <c r="G221" s="3"/>
    </row>
    <row r="222" spans="1:7" x14ac:dyDescent="0.2">
      <c r="A222" s="22"/>
      <c r="G222" s="3"/>
    </row>
    <row r="223" spans="1:7" x14ac:dyDescent="0.2">
      <c r="A223" s="22"/>
      <c r="G223" s="3"/>
    </row>
    <row r="224" spans="1:7" x14ac:dyDescent="0.2">
      <c r="A224" s="22"/>
      <c r="G224" s="3"/>
    </row>
    <row r="225" spans="1:7" x14ac:dyDescent="0.2">
      <c r="A225" s="22"/>
      <c r="G225" s="3"/>
    </row>
    <row r="226" spans="1:7" x14ac:dyDescent="0.2">
      <c r="A226" s="22"/>
      <c r="G226" s="3"/>
    </row>
    <row r="227" spans="1:7" x14ac:dyDescent="0.2">
      <c r="A227" s="22"/>
      <c r="G227" s="3"/>
    </row>
    <row r="228" spans="1:7" x14ac:dyDescent="0.2">
      <c r="A228" s="22"/>
      <c r="G228" s="3"/>
    </row>
    <row r="229" spans="1:7" x14ac:dyDescent="0.2">
      <c r="A229" s="22"/>
      <c r="G229" s="3"/>
    </row>
    <row r="230" spans="1:7" x14ac:dyDescent="0.2">
      <c r="A230" s="22"/>
      <c r="G230" s="3"/>
    </row>
    <row r="231" spans="1:7" x14ac:dyDescent="0.2">
      <c r="A231" s="22"/>
      <c r="G231" s="3"/>
    </row>
    <row r="232" spans="1:7" x14ac:dyDescent="0.2">
      <c r="A232" s="22"/>
      <c r="G232" s="3"/>
    </row>
    <row r="233" spans="1:7" x14ac:dyDescent="0.2">
      <c r="A233" s="22"/>
      <c r="G233" s="3"/>
    </row>
    <row r="234" spans="1:7" x14ac:dyDescent="0.2">
      <c r="A234" s="22"/>
      <c r="G234" s="3"/>
    </row>
    <row r="235" spans="1:7" x14ac:dyDescent="0.2">
      <c r="A235" s="22"/>
      <c r="G235" s="3"/>
    </row>
    <row r="236" spans="1:7" x14ac:dyDescent="0.2">
      <c r="A236" s="22"/>
      <c r="G236" s="3"/>
    </row>
    <row r="237" spans="1:7" x14ac:dyDescent="0.2">
      <c r="A237" s="22"/>
      <c r="G237" s="3"/>
    </row>
    <row r="238" spans="1:7" x14ac:dyDescent="0.2">
      <c r="A238" s="22"/>
      <c r="G238" s="3"/>
    </row>
    <row r="239" spans="1:7" x14ac:dyDescent="0.2">
      <c r="A239" s="22"/>
      <c r="G239" s="3"/>
    </row>
    <row r="240" spans="1:7" x14ac:dyDescent="0.2">
      <c r="A240" s="22"/>
      <c r="G240" s="3"/>
    </row>
    <row r="241" spans="1:7" x14ac:dyDescent="0.2">
      <c r="A241" s="22"/>
      <c r="G241" s="3"/>
    </row>
    <row r="242" spans="1:7" x14ac:dyDescent="0.2">
      <c r="A242" s="22"/>
      <c r="G242" s="3"/>
    </row>
    <row r="243" spans="1:7" x14ac:dyDescent="0.2">
      <c r="A243" s="22"/>
      <c r="G243" s="3"/>
    </row>
    <row r="244" spans="1:7" x14ac:dyDescent="0.2">
      <c r="A244" s="22"/>
      <c r="G244" s="3"/>
    </row>
    <row r="245" spans="1:7" x14ac:dyDescent="0.2">
      <c r="A245" s="22"/>
      <c r="G245" s="3"/>
    </row>
    <row r="246" spans="1:7" x14ac:dyDescent="0.2">
      <c r="A246" s="22"/>
      <c r="G246" s="3"/>
    </row>
    <row r="247" spans="1:7" x14ac:dyDescent="0.2">
      <c r="A247" s="22"/>
      <c r="G247" s="3"/>
    </row>
    <row r="248" spans="1:7" x14ac:dyDescent="0.2">
      <c r="A248" s="22"/>
      <c r="G248" s="3"/>
    </row>
    <row r="249" spans="1:7" x14ac:dyDescent="0.2">
      <c r="A249" s="22"/>
      <c r="G249" s="3"/>
    </row>
    <row r="250" spans="1:7" x14ac:dyDescent="0.2">
      <c r="A250" s="22"/>
      <c r="G250" s="3"/>
    </row>
    <row r="251" spans="1:7" x14ac:dyDescent="0.2">
      <c r="A251" s="22"/>
      <c r="G251" s="3"/>
    </row>
    <row r="252" spans="1:7" x14ac:dyDescent="0.2">
      <c r="A252" s="22"/>
      <c r="G252" s="3"/>
    </row>
    <row r="253" spans="1:7" x14ac:dyDescent="0.2">
      <c r="A253" s="22"/>
      <c r="G253" s="3"/>
    </row>
    <row r="254" spans="1:7" x14ac:dyDescent="0.2">
      <c r="A254" s="22"/>
      <c r="G254" s="3"/>
    </row>
    <row r="255" spans="1:7" x14ac:dyDescent="0.2">
      <c r="A255" s="22"/>
      <c r="G255" s="3"/>
    </row>
    <row r="256" spans="1:7" x14ac:dyDescent="0.2">
      <c r="A256" s="22"/>
      <c r="G256" s="3"/>
    </row>
    <row r="257" spans="1:7" x14ac:dyDescent="0.2">
      <c r="A257" s="22"/>
      <c r="G257" s="3"/>
    </row>
    <row r="258" spans="1:7" x14ac:dyDescent="0.2">
      <c r="A258" s="22"/>
      <c r="G258" s="3"/>
    </row>
    <row r="259" spans="1:7" x14ac:dyDescent="0.2">
      <c r="A259" s="22"/>
      <c r="G259" s="3"/>
    </row>
    <row r="260" spans="1:7" x14ac:dyDescent="0.2">
      <c r="A260" s="22"/>
      <c r="G260" s="3"/>
    </row>
    <row r="261" spans="1:7" x14ac:dyDescent="0.2">
      <c r="A261" s="22"/>
      <c r="G261" s="3"/>
    </row>
    <row r="262" spans="1:7" x14ac:dyDescent="0.2">
      <c r="A262" s="22"/>
      <c r="G262" s="3"/>
    </row>
    <row r="263" spans="1:7" x14ac:dyDescent="0.2">
      <c r="A263" s="22"/>
      <c r="G263" s="3"/>
    </row>
    <row r="264" spans="1:7" x14ac:dyDescent="0.2">
      <c r="A264" s="22"/>
      <c r="G264" s="3"/>
    </row>
    <row r="265" spans="1:7" x14ac:dyDescent="0.2">
      <c r="A265" s="22"/>
      <c r="G265" s="3"/>
    </row>
    <row r="266" spans="1:7" x14ac:dyDescent="0.2">
      <c r="A266" s="22"/>
      <c r="G266" s="3"/>
    </row>
    <row r="267" spans="1:7" x14ac:dyDescent="0.2">
      <c r="A267" s="22"/>
      <c r="G267" s="3"/>
    </row>
    <row r="268" spans="1:7" x14ac:dyDescent="0.2">
      <c r="A268" s="22"/>
      <c r="G268" s="3"/>
    </row>
    <row r="269" spans="1:7" x14ac:dyDescent="0.2">
      <c r="A269" s="22"/>
      <c r="G269" s="3"/>
    </row>
    <row r="270" spans="1:7" x14ac:dyDescent="0.2">
      <c r="A270" s="22"/>
      <c r="G270" s="3"/>
    </row>
    <row r="271" spans="1:7" x14ac:dyDescent="0.2">
      <c r="A271" s="22"/>
      <c r="G271" s="3"/>
    </row>
    <row r="272" spans="1:7" x14ac:dyDescent="0.2">
      <c r="A272" s="22"/>
      <c r="G272" s="3"/>
    </row>
    <row r="273" spans="1:7" x14ac:dyDescent="0.2">
      <c r="A273" s="22"/>
      <c r="G273" s="3"/>
    </row>
    <row r="274" spans="1:7" x14ac:dyDescent="0.2">
      <c r="A274" s="22"/>
      <c r="G274" s="3"/>
    </row>
    <row r="275" spans="1:7" x14ac:dyDescent="0.2">
      <c r="A275" s="22"/>
      <c r="G275" s="3"/>
    </row>
    <row r="276" spans="1:7" x14ac:dyDescent="0.2">
      <c r="A276" s="22"/>
      <c r="G276" s="3"/>
    </row>
    <row r="277" spans="1:7" x14ac:dyDescent="0.2">
      <c r="A277" s="22"/>
      <c r="G277" s="3"/>
    </row>
    <row r="278" spans="1:7" x14ac:dyDescent="0.2">
      <c r="A278" s="22"/>
      <c r="G278" s="3"/>
    </row>
    <row r="279" spans="1:7" x14ac:dyDescent="0.2">
      <c r="A279" s="22"/>
      <c r="G279" s="3"/>
    </row>
    <row r="280" spans="1:7" x14ac:dyDescent="0.2">
      <c r="A280" s="22"/>
      <c r="G280" s="3"/>
    </row>
    <row r="281" spans="1:7" x14ac:dyDescent="0.2">
      <c r="A281" s="22"/>
      <c r="G281" s="3"/>
    </row>
    <row r="282" spans="1:7" x14ac:dyDescent="0.2">
      <c r="A282" s="22"/>
      <c r="G282" s="3"/>
    </row>
    <row r="283" spans="1:7" x14ac:dyDescent="0.2">
      <c r="A283" s="22"/>
      <c r="G283" s="3"/>
    </row>
    <row r="284" spans="1:7" x14ac:dyDescent="0.2">
      <c r="A284" s="22"/>
      <c r="G284" s="3"/>
    </row>
    <row r="285" spans="1:7" x14ac:dyDescent="0.2">
      <c r="A285" s="22"/>
      <c r="G285" s="3"/>
    </row>
    <row r="286" spans="1:7" x14ac:dyDescent="0.2">
      <c r="A286" s="22"/>
      <c r="G286" s="3"/>
    </row>
    <row r="287" spans="1:7" x14ac:dyDescent="0.2">
      <c r="A287" s="22"/>
      <c r="G287" s="3"/>
    </row>
    <row r="288" spans="1:7" x14ac:dyDescent="0.2">
      <c r="A288" s="22"/>
      <c r="G288" s="3"/>
    </row>
    <row r="289" spans="1:7" x14ac:dyDescent="0.2">
      <c r="A289" s="22"/>
      <c r="G289" s="3"/>
    </row>
    <row r="290" spans="1:7" x14ac:dyDescent="0.2">
      <c r="A290" s="22"/>
      <c r="G290" s="3"/>
    </row>
    <row r="291" spans="1:7" x14ac:dyDescent="0.2">
      <c r="A291" s="22"/>
      <c r="G291" s="3"/>
    </row>
    <row r="292" spans="1:7" x14ac:dyDescent="0.2">
      <c r="A292" s="22"/>
      <c r="G292" s="3"/>
    </row>
    <row r="293" spans="1:7" x14ac:dyDescent="0.2">
      <c r="A293" s="22"/>
      <c r="G293" s="3"/>
    </row>
    <row r="294" spans="1:7" x14ac:dyDescent="0.2">
      <c r="A294" s="22"/>
      <c r="G294" s="3"/>
    </row>
    <row r="295" spans="1:7" x14ac:dyDescent="0.2">
      <c r="A295" s="22"/>
      <c r="G295" s="3"/>
    </row>
    <row r="296" spans="1:7" x14ac:dyDescent="0.2">
      <c r="A296" s="22"/>
      <c r="G296" s="3"/>
    </row>
    <row r="297" spans="1:7" x14ac:dyDescent="0.2">
      <c r="A297" s="22"/>
      <c r="G297" s="3"/>
    </row>
    <row r="298" spans="1:7" x14ac:dyDescent="0.2">
      <c r="A298" s="22"/>
      <c r="G298" s="3"/>
    </row>
    <row r="299" spans="1:7" x14ac:dyDescent="0.2">
      <c r="A299" s="22"/>
      <c r="G299" s="3"/>
    </row>
    <row r="300" spans="1:7" x14ac:dyDescent="0.2">
      <c r="A300" s="22"/>
      <c r="G300" s="3"/>
    </row>
    <row r="301" spans="1:7" x14ac:dyDescent="0.2">
      <c r="A301" s="22"/>
      <c r="G301" s="3"/>
    </row>
    <row r="302" spans="1:7" x14ac:dyDescent="0.2">
      <c r="A302" s="22"/>
      <c r="G302" s="3"/>
    </row>
    <row r="303" spans="1:7" x14ac:dyDescent="0.2">
      <c r="A303" s="22"/>
      <c r="G303" s="3"/>
    </row>
    <row r="304" spans="1:7" x14ac:dyDescent="0.2">
      <c r="A304" s="22"/>
      <c r="G304" s="3"/>
    </row>
    <row r="305" spans="1:7" x14ac:dyDescent="0.2">
      <c r="A305" s="22"/>
      <c r="G305" s="3"/>
    </row>
    <row r="306" spans="1:7" x14ac:dyDescent="0.2">
      <c r="A306" s="22"/>
      <c r="G306" s="3"/>
    </row>
    <row r="307" spans="1:7" x14ac:dyDescent="0.2">
      <c r="A307" s="22"/>
      <c r="G307" s="3"/>
    </row>
    <row r="308" spans="1:7" x14ac:dyDescent="0.2">
      <c r="A308" s="22"/>
      <c r="G308" s="3"/>
    </row>
    <row r="309" spans="1:7" x14ac:dyDescent="0.2">
      <c r="A309" s="22"/>
      <c r="G309" s="3"/>
    </row>
    <row r="310" spans="1:7" x14ac:dyDescent="0.2">
      <c r="A310" s="22"/>
      <c r="G310" s="3"/>
    </row>
    <row r="311" spans="1:7" x14ac:dyDescent="0.2">
      <c r="A311" s="22"/>
      <c r="G311" s="3"/>
    </row>
    <row r="312" spans="1:7" x14ac:dyDescent="0.2">
      <c r="A312" s="22"/>
      <c r="G312" s="3"/>
    </row>
    <row r="313" spans="1:7" x14ac:dyDescent="0.2">
      <c r="A313" s="22"/>
      <c r="G313" s="3"/>
    </row>
    <row r="314" spans="1:7" x14ac:dyDescent="0.2">
      <c r="A314" s="22"/>
      <c r="G314" s="3"/>
    </row>
    <row r="315" spans="1:7" x14ac:dyDescent="0.2">
      <c r="A315" s="22"/>
      <c r="G315" s="3"/>
    </row>
    <row r="316" spans="1:7" x14ac:dyDescent="0.2">
      <c r="A316" s="22"/>
      <c r="G316" s="3"/>
    </row>
    <row r="317" spans="1:7" x14ac:dyDescent="0.2">
      <c r="A317" s="22"/>
      <c r="G317" s="3"/>
    </row>
  </sheetData>
  <sheetProtection sheet="1" objects="1" scenarios="1"/>
  <mergeCells count="5">
    <mergeCell ref="C3:D3"/>
    <mergeCell ref="C4:D4"/>
    <mergeCell ref="C5:D5"/>
    <mergeCell ref="C6:D6"/>
    <mergeCell ref="C7:D7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3"/>
  <sheetViews>
    <sheetView workbookViewId="0">
      <selection activeCell="K25" sqref="K25"/>
    </sheetView>
  </sheetViews>
  <sheetFormatPr baseColWidth="10" defaultColWidth="11.42578125" defaultRowHeight="12.75" x14ac:dyDescent="0.2"/>
  <cols>
    <col min="1" max="1" width="21.140625" style="3" customWidth="1"/>
    <col min="2" max="2" width="15.28515625" style="3" customWidth="1"/>
    <col min="3" max="3" width="14.42578125" style="3" customWidth="1"/>
    <col min="4" max="5" width="19.7109375" style="3" customWidth="1"/>
    <col min="6" max="6" width="40.85546875" style="3" bestFit="1" customWidth="1"/>
    <col min="7" max="7" width="11.42578125" style="3" customWidth="1"/>
    <col min="8" max="16384" width="11.42578125" style="3"/>
  </cols>
  <sheetData>
    <row r="1" spans="1:10" ht="23.25" x14ac:dyDescent="0.35">
      <c r="A1" s="4" t="s">
        <v>112</v>
      </c>
      <c r="B1" s="44"/>
    </row>
    <row r="2" spans="1:10" ht="13.5" thickBot="1" x14ac:dyDescent="0.25"/>
    <row r="3" spans="1:10" ht="13.5" thickBot="1" x14ac:dyDescent="0.25">
      <c r="B3" s="289" t="s">
        <v>24</v>
      </c>
      <c r="C3" s="290"/>
      <c r="D3" s="287">
        <f>'1 project info &amp; overall budget'!B4</f>
        <v>0</v>
      </c>
      <c r="E3" s="288"/>
      <c r="G3" s="125"/>
      <c r="H3" s="5" t="s">
        <v>56</v>
      </c>
    </row>
    <row r="4" spans="1:10" ht="13.5" thickBot="1" x14ac:dyDescent="0.25">
      <c r="B4" s="289" t="s">
        <v>25</v>
      </c>
      <c r="C4" s="290"/>
      <c r="D4" s="287">
        <f>'1 project info &amp; overall budget'!B5</f>
        <v>0</v>
      </c>
      <c r="E4" s="288"/>
      <c r="G4" s="126"/>
      <c r="H4" s="5" t="s">
        <v>57</v>
      </c>
    </row>
    <row r="5" spans="1:10" ht="13.5" thickBot="1" x14ac:dyDescent="0.25">
      <c r="B5" s="289" t="s">
        <v>26</v>
      </c>
      <c r="C5" s="290"/>
      <c r="D5" s="287">
        <f>'1 project info &amp; overall budget'!B6</f>
        <v>0</v>
      </c>
      <c r="E5" s="288"/>
      <c r="G5" s="127"/>
      <c r="H5" s="5" t="s">
        <v>58</v>
      </c>
    </row>
    <row r="6" spans="1:10" ht="13.5" thickBot="1" x14ac:dyDescent="0.25">
      <c r="B6" s="88" t="s">
        <v>72</v>
      </c>
      <c r="C6" s="89"/>
      <c r="D6" s="287">
        <f>'1 project info &amp; overall budget'!B7</f>
        <v>0</v>
      </c>
      <c r="E6" s="288"/>
      <c r="H6" s="5" t="s">
        <v>108</v>
      </c>
    </row>
    <row r="7" spans="1:10" ht="13.5" thickBot="1" x14ac:dyDescent="0.25">
      <c r="B7" s="21" t="s">
        <v>75</v>
      </c>
      <c r="C7" s="21"/>
      <c r="D7" s="287">
        <f>'1 project info &amp; overall budget'!B10</f>
        <v>0</v>
      </c>
      <c r="E7" s="288"/>
    </row>
    <row r="8" spans="1:10" x14ac:dyDescent="0.2">
      <c r="F8" s="18"/>
    </row>
    <row r="10" spans="1:10" ht="15.75" x14ac:dyDescent="0.25">
      <c r="B10" s="42" t="s">
        <v>74</v>
      </c>
      <c r="G10" s="45"/>
    </row>
    <row r="11" spans="1:10" ht="13.5" thickBot="1" x14ac:dyDescent="0.25">
      <c r="G11" s="24"/>
    </row>
    <row r="12" spans="1:10" ht="14.25" thickTop="1" thickBot="1" x14ac:dyDescent="0.25">
      <c r="A12" s="46" t="s">
        <v>59</v>
      </c>
      <c r="B12" s="47" t="s">
        <v>23</v>
      </c>
      <c r="C12" s="47" t="s">
        <v>125</v>
      </c>
      <c r="D12" s="47" t="s">
        <v>126</v>
      </c>
      <c r="E12" s="47" t="s">
        <v>33</v>
      </c>
      <c r="F12" s="47" t="s">
        <v>118</v>
      </c>
      <c r="G12" s="81" t="s">
        <v>119</v>
      </c>
    </row>
    <row r="13" spans="1:10" ht="13.5" thickTop="1" x14ac:dyDescent="0.2">
      <c r="A13" s="28"/>
      <c r="B13" s="28"/>
      <c r="C13" s="116"/>
      <c r="D13" s="116"/>
      <c r="E13" s="30">
        <v>0</v>
      </c>
      <c r="F13" s="29"/>
      <c r="G13" s="144"/>
    </row>
    <row r="14" spans="1:10" x14ac:dyDescent="0.2">
      <c r="A14" s="28"/>
      <c r="B14" s="28"/>
      <c r="C14" s="116"/>
      <c r="D14" s="116"/>
      <c r="E14" s="20">
        <v>0</v>
      </c>
      <c r="F14" s="29"/>
      <c r="G14" s="145"/>
      <c r="J14" s="5"/>
    </row>
    <row r="15" spans="1:10" x14ac:dyDescent="0.2">
      <c r="A15" s="28"/>
      <c r="B15" s="28"/>
      <c r="C15" s="116"/>
      <c r="D15" s="116"/>
      <c r="E15" s="20">
        <v>0</v>
      </c>
      <c r="F15" s="29"/>
      <c r="G15" s="145"/>
      <c r="J15" s="5"/>
    </row>
    <row r="16" spans="1:10" x14ac:dyDescent="0.2">
      <c r="A16" s="28"/>
      <c r="B16" s="28"/>
      <c r="C16" s="116"/>
      <c r="D16" s="116"/>
      <c r="E16" s="20">
        <v>0</v>
      </c>
      <c r="F16" s="29"/>
      <c r="G16" s="145"/>
      <c r="J16" s="5"/>
    </row>
    <row r="17" spans="1:10" x14ac:dyDescent="0.2">
      <c r="A17" s="28"/>
      <c r="B17" s="28"/>
      <c r="C17" s="116"/>
      <c r="D17" s="116"/>
      <c r="E17" s="20">
        <v>0</v>
      </c>
      <c r="F17" s="29"/>
      <c r="G17" s="145"/>
      <c r="J17" s="5"/>
    </row>
    <row r="18" spans="1:10" x14ac:dyDescent="0.2">
      <c r="A18" s="28"/>
      <c r="B18" s="28"/>
      <c r="C18" s="116"/>
      <c r="D18" s="116"/>
      <c r="E18" s="20">
        <v>0</v>
      </c>
      <c r="F18" s="29"/>
      <c r="G18" s="145"/>
    </row>
    <row r="19" spans="1:10" x14ac:dyDescent="0.2">
      <c r="A19" s="28"/>
      <c r="B19" s="28"/>
      <c r="C19" s="116"/>
      <c r="D19" s="116"/>
      <c r="E19" s="20">
        <v>0</v>
      </c>
      <c r="F19" s="29"/>
      <c r="G19" s="145"/>
    </row>
    <row r="20" spans="1:10" x14ac:dyDescent="0.2">
      <c r="A20" s="28"/>
      <c r="B20" s="28"/>
      <c r="C20" s="116"/>
      <c r="D20" s="116"/>
      <c r="E20" s="20">
        <v>0</v>
      </c>
      <c r="F20" s="29"/>
      <c r="G20" s="145"/>
    </row>
    <row r="21" spans="1:10" x14ac:dyDescent="0.2">
      <c r="A21" s="28"/>
      <c r="B21" s="28"/>
      <c r="C21" s="116"/>
      <c r="D21" s="116"/>
      <c r="E21" s="20">
        <v>0</v>
      </c>
      <c r="F21" s="29"/>
      <c r="G21" s="145"/>
    </row>
    <row r="22" spans="1:10" x14ac:dyDescent="0.2">
      <c r="A22" s="28"/>
      <c r="B22" s="28"/>
      <c r="C22" s="116"/>
      <c r="D22" s="116"/>
      <c r="E22" s="20">
        <v>0</v>
      </c>
      <c r="F22" s="29"/>
      <c r="G22" s="145"/>
    </row>
    <row r="23" spans="1:10" x14ac:dyDescent="0.2">
      <c r="A23" s="28"/>
      <c r="B23" s="28"/>
      <c r="C23" s="116"/>
      <c r="D23" s="116"/>
      <c r="E23" s="20">
        <v>0</v>
      </c>
      <c r="F23" s="29"/>
      <c r="G23" s="145"/>
    </row>
    <row r="24" spans="1:10" x14ac:dyDescent="0.2">
      <c r="A24" s="28"/>
      <c r="B24" s="28"/>
      <c r="C24" s="116"/>
      <c r="D24" s="116"/>
      <c r="E24" s="20">
        <v>0</v>
      </c>
      <c r="F24" s="29"/>
      <c r="G24" s="145"/>
    </row>
    <row r="25" spans="1:10" x14ac:dyDescent="0.2">
      <c r="A25" s="28"/>
      <c r="B25" s="28"/>
      <c r="C25" s="116"/>
      <c r="D25" s="116"/>
      <c r="E25" s="20">
        <v>0</v>
      </c>
      <c r="F25" s="29"/>
      <c r="G25" s="145"/>
    </row>
    <row r="26" spans="1:10" x14ac:dyDescent="0.2">
      <c r="A26" s="28"/>
      <c r="B26" s="28"/>
      <c r="C26" s="116"/>
      <c r="D26" s="116"/>
      <c r="E26" s="20">
        <v>0</v>
      </c>
      <c r="F26" s="29"/>
      <c r="G26" s="145"/>
    </row>
    <row r="27" spans="1:10" ht="13.5" thickBot="1" x14ac:dyDescent="0.25">
      <c r="A27" s="28"/>
      <c r="B27" s="31"/>
      <c r="C27" s="117"/>
      <c r="D27" s="117"/>
      <c r="E27" s="20">
        <v>0</v>
      </c>
      <c r="F27" s="32"/>
      <c r="G27" s="146"/>
    </row>
    <row r="28" spans="1:10" ht="14.25" thickTop="1" thickBot="1" x14ac:dyDescent="0.25">
      <c r="A28" s="49"/>
      <c r="B28" s="47" t="s">
        <v>0</v>
      </c>
      <c r="C28" s="49"/>
      <c r="D28" s="49"/>
      <c r="E28" s="132">
        <f>SUM(E13:E27)</f>
        <v>0</v>
      </c>
      <c r="F28" s="49"/>
      <c r="G28" s="49"/>
    </row>
    <row r="29" spans="1:10" ht="13.5" thickTop="1" x14ac:dyDescent="0.2">
      <c r="E29" s="50"/>
    </row>
    <row r="30" spans="1:10" ht="13.5" thickBot="1" x14ac:dyDescent="0.25"/>
    <row r="31" spans="1:10" ht="16.5" thickBot="1" x14ac:dyDescent="0.3">
      <c r="B31" s="41" t="s">
        <v>22</v>
      </c>
      <c r="C31" s="51"/>
      <c r="D31" s="133">
        <f>E28</f>
        <v>0</v>
      </c>
    </row>
    <row r="33" spans="1:2" x14ac:dyDescent="0.2">
      <c r="A33" s="52"/>
      <c r="B33" s="5"/>
    </row>
  </sheetData>
  <sheetProtection sheet="1" objects="1" scenarios="1"/>
  <mergeCells count="8">
    <mergeCell ref="D6:E6"/>
    <mergeCell ref="D7:E7"/>
    <mergeCell ref="B3:C3"/>
    <mergeCell ref="B4:C4"/>
    <mergeCell ref="B5:C5"/>
    <mergeCell ref="D3:E3"/>
    <mergeCell ref="D4:E4"/>
    <mergeCell ref="D5:E5"/>
  </mergeCells>
  <phoneticPr fontId="0" type="noConversion"/>
  <pageMargins left="0.78740157499999996" right="0.78740157499999996" top="0.984251969" bottom="0.984251969" header="0.4921259845" footer="0.4921259845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6"/>
  <sheetViews>
    <sheetView zoomScaleNormal="100" workbookViewId="0">
      <selection activeCell="G8" sqref="G8"/>
    </sheetView>
  </sheetViews>
  <sheetFormatPr baseColWidth="10" defaultColWidth="11.42578125" defaultRowHeight="12.75" x14ac:dyDescent="0.2"/>
  <cols>
    <col min="1" max="1" width="14.42578125" style="3" customWidth="1"/>
    <col min="2" max="2" width="31" style="3" customWidth="1"/>
    <col min="3" max="3" width="19.42578125" style="3" hidden="1" customWidth="1"/>
    <col min="4" max="4" width="24.5703125" style="3" bestFit="1" customWidth="1"/>
    <col min="5" max="5" width="23.5703125" style="3" bestFit="1" customWidth="1"/>
    <col min="6" max="6" width="21.28515625" style="3" customWidth="1"/>
    <col min="7" max="7" width="25.5703125" style="3" bestFit="1" customWidth="1"/>
    <col min="8" max="8" width="18.140625" style="3" customWidth="1"/>
    <col min="9" max="9" width="34.5703125" style="3" customWidth="1"/>
    <col min="10" max="16384" width="11.42578125" style="3"/>
  </cols>
  <sheetData>
    <row r="1" spans="1:9" ht="23.25" x14ac:dyDescent="0.35">
      <c r="A1" s="4" t="s">
        <v>46</v>
      </c>
    </row>
    <row r="2" spans="1:9" ht="13.5" thickBot="1" x14ac:dyDescent="0.25"/>
    <row r="3" spans="1:9" ht="13.5" thickBot="1" x14ac:dyDescent="0.25">
      <c r="B3" s="289" t="s">
        <v>24</v>
      </c>
      <c r="C3" s="290"/>
      <c r="D3" s="129">
        <f>'1 project info &amp; overall budget'!B4</f>
        <v>0</v>
      </c>
      <c r="F3" s="125"/>
      <c r="G3" s="5" t="s">
        <v>56</v>
      </c>
    </row>
    <row r="4" spans="1:9" ht="13.5" thickBot="1" x14ac:dyDescent="0.25">
      <c r="B4" s="289" t="s">
        <v>25</v>
      </c>
      <c r="C4" s="290"/>
      <c r="D4" s="129">
        <f>'1 project info &amp; overall budget'!B5</f>
        <v>0</v>
      </c>
      <c r="F4" s="126"/>
      <c r="G4" s="5" t="s">
        <v>57</v>
      </c>
    </row>
    <row r="5" spans="1:9" ht="13.5" thickBot="1" x14ac:dyDescent="0.25">
      <c r="B5" s="289" t="s">
        <v>26</v>
      </c>
      <c r="C5" s="290"/>
      <c r="D5" s="129">
        <f>'1 project info &amp; overall budget'!B6</f>
        <v>0</v>
      </c>
      <c r="F5" s="127"/>
      <c r="G5" s="5" t="s">
        <v>58</v>
      </c>
    </row>
    <row r="6" spans="1:9" ht="13.5" thickBot="1" x14ac:dyDescent="0.25">
      <c r="B6" s="88" t="s">
        <v>72</v>
      </c>
      <c r="C6" s="89"/>
      <c r="D6" s="129">
        <f>'1 project info &amp; overall budget'!B7</f>
        <v>0</v>
      </c>
      <c r="G6" s="5" t="s">
        <v>108</v>
      </c>
    </row>
    <row r="7" spans="1:9" ht="13.5" thickBot="1" x14ac:dyDescent="0.25">
      <c r="B7" s="21" t="s">
        <v>75</v>
      </c>
      <c r="C7" s="21"/>
      <c r="D7" s="143">
        <f>'1 project info &amp; overall budget'!B10</f>
        <v>0</v>
      </c>
      <c r="F7" s="53"/>
    </row>
    <row r="10" spans="1:9" ht="13.5" thickBot="1" x14ac:dyDescent="0.25"/>
    <row r="11" spans="1:9" ht="26.85" customHeight="1" thickBot="1" x14ac:dyDescent="0.25">
      <c r="A11" s="54" t="s">
        <v>76</v>
      </c>
      <c r="B11" s="54" t="s">
        <v>19</v>
      </c>
      <c r="C11" s="55" t="s">
        <v>20</v>
      </c>
      <c r="D11" s="85" t="s">
        <v>105</v>
      </c>
      <c r="E11" s="85" t="s">
        <v>106</v>
      </c>
      <c r="F11" s="85" t="s">
        <v>71</v>
      </c>
      <c r="G11" s="85" t="s">
        <v>107</v>
      </c>
      <c r="H11" s="55" t="s">
        <v>21</v>
      </c>
      <c r="I11" s="56" t="s">
        <v>49</v>
      </c>
    </row>
    <row r="12" spans="1:9" ht="13.5" thickBot="1" x14ac:dyDescent="0.25">
      <c r="A12" s="54"/>
      <c r="B12" s="57"/>
      <c r="C12" s="58" t="s">
        <v>32</v>
      </c>
      <c r="D12" s="59" t="s">
        <v>1</v>
      </c>
      <c r="E12" s="59" t="s">
        <v>52</v>
      </c>
      <c r="F12" s="59" t="s">
        <v>70</v>
      </c>
      <c r="G12" s="59" t="s">
        <v>53</v>
      </c>
      <c r="H12" s="59" t="s">
        <v>40</v>
      </c>
      <c r="I12" s="60"/>
    </row>
    <row r="13" spans="1:9" x14ac:dyDescent="0.2">
      <c r="A13" s="61"/>
      <c r="B13" s="62"/>
      <c r="C13" s="48"/>
      <c r="D13" s="29"/>
      <c r="E13" s="63">
        <v>0</v>
      </c>
      <c r="F13" s="29"/>
      <c r="G13" s="64"/>
      <c r="H13" s="79" t="str">
        <f>IF(D13="","-",ROUND((E13/D13)*F13*(G13),2))</f>
        <v>-</v>
      </c>
      <c r="I13" s="65"/>
    </row>
    <row r="14" spans="1:9" x14ac:dyDescent="0.2">
      <c r="A14" s="61"/>
      <c r="B14" s="61"/>
      <c r="C14" s="66"/>
      <c r="D14" s="32"/>
      <c r="E14" s="67">
        <v>0</v>
      </c>
      <c r="F14" s="32"/>
      <c r="G14" s="68"/>
      <c r="H14" s="79" t="str">
        <f t="shared" ref="H14:H28" si="0">IF(D14="","-",ROUND((E14/D14)*F14*(G14),2))</f>
        <v>-</v>
      </c>
      <c r="I14" s="32"/>
    </row>
    <row r="15" spans="1:9" x14ac:dyDescent="0.2">
      <c r="A15" s="61"/>
      <c r="B15" s="61"/>
      <c r="C15" s="66"/>
      <c r="D15" s="32"/>
      <c r="E15" s="67">
        <v>0</v>
      </c>
      <c r="F15" s="32"/>
      <c r="G15" s="68"/>
      <c r="H15" s="79" t="str">
        <f t="shared" si="0"/>
        <v>-</v>
      </c>
      <c r="I15" s="32"/>
    </row>
    <row r="16" spans="1:9" x14ac:dyDescent="0.2">
      <c r="A16" s="61"/>
      <c r="B16" s="61"/>
      <c r="C16" s="66"/>
      <c r="D16" s="32"/>
      <c r="E16" s="67">
        <v>0</v>
      </c>
      <c r="F16" s="32"/>
      <c r="G16" s="68"/>
      <c r="H16" s="79" t="str">
        <f t="shared" si="0"/>
        <v>-</v>
      </c>
      <c r="I16" s="32"/>
    </row>
    <row r="17" spans="1:9" x14ac:dyDescent="0.2">
      <c r="A17" s="61"/>
      <c r="B17" s="61"/>
      <c r="C17" s="66"/>
      <c r="D17" s="32"/>
      <c r="E17" s="67">
        <v>0</v>
      </c>
      <c r="F17" s="32"/>
      <c r="G17" s="68"/>
      <c r="H17" s="79" t="str">
        <f t="shared" si="0"/>
        <v>-</v>
      </c>
      <c r="I17" s="32"/>
    </row>
    <row r="18" spans="1:9" x14ac:dyDescent="0.2">
      <c r="A18" s="61"/>
      <c r="B18" s="61"/>
      <c r="C18" s="66"/>
      <c r="D18" s="32"/>
      <c r="E18" s="67">
        <v>0</v>
      </c>
      <c r="F18" s="32"/>
      <c r="G18" s="68"/>
      <c r="H18" s="79" t="str">
        <f t="shared" si="0"/>
        <v>-</v>
      </c>
      <c r="I18" s="32"/>
    </row>
    <row r="19" spans="1:9" x14ac:dyDescent="0.2">
      <c r="A19" s="61"/>
      <c r="B19" s="61"/>
      <c r="C19" s="66"/>
      <c r="D19" s="32"/>
      <c r="E19" s="67">
        <v>0</v>
      </c>
      <c r="F19" s="32"/>
      <c r="G19" s="68"/>
      <c r="H19" s="79" t="str">
        <f t="shared" si="0"/>
        <v>-</v>
      </c>
      <c r="I19" s="32"/>
    </row>
    <row r="20" spans="1:9" x14ac:dyDescent="0.2">
      <c r="A20" s="61"/>
      <c r="B20" s="61"/>
      <c r="C20" s="66"/>
      <c r="D20" s="32"/>
      <c r="E20" s="67">
        <v>0</v>
      </c>
      <c r="F20" s="32"/>
      <c r="G20" s="68"/>
      <c r="H20" s="79" t="str">
        <f t="shared" si="0"/>
        <v>-</v>
      </c>
      <c r="I20" s="32"/>
    </row>
    <row r="21" spans="1:9" x14ac:dyDescent="0.2">
      <c r="A21" s="61"/>
      <c r="B21" s="61"/>
      <c r="C21" s="66"/>
      <c r="D21" s="32"/>
      <c r="E21" s="67">
        <v>0</v>
      </c>
      <c r="F21" s="32"/>
      <c r="G21" s="68"/>
      <c r="H21" s="79" t="str">
        <f t="shared" si="0"/>
        <v>-</v>
      </c>
      <c r="I21" s="32"/>
    </row>
    <row r="22" spans="1:9" x14ac:dyDescent="0.2">
      <c r="A22" s="61"/>
      <c r="B22" s="61"/>
      <c r="C22" s="66"/>
      <c r="D22" s="32"/>
      <c r="E22" s="67">
        <v>0</v>
      </c>
      <c r="F22" s="32"/>
      <c r="G22" s="68"/>
      <c r="H22" s="79" t="str">
        <f t="shared" si="0"/>
        <v>-</v>
      </c>
      <c r="I22" s="32"/>
    </row>
    <row r="23" spans="1:9" x14ac:dyDescent="0.2">
      <c r="A23" s="61"/>
      <c r="B23" s="61"/>
      <c r="C23" s="66"/>
      <c r="D23" s="32"/>
      <c r="E23" s="67">
        <v>0</v>
      </c>
      <c r="F23" s="32"/>
      <c r="G23" s="68"/>
      <c r="H23" s="79" t="str">
        <f t="shared" si="0"/>
        <v>-</v>
      </c>
      <c r="I23" s="32"/>
    </row>
    <row r="24" spans="1:9" x14ac:dyDescent="0.2">
      <c r="A24" s="61"/>
      <c r="B24" s="61"/>
      <c r="C24" s="66"/>
      <c r="D24" s="32"/>
      <c r="E24" s="67">
        <v>0</v>
      </c>
      <c r="F24" s="32"/>
      <c r="G24" s="68"/>
      <c r="H24" s="79" t="str">
        <f t="shared" si="0"/>
        <v>-</v>
      </c>
      <c r="I24" s="32"/>
    </row>
    <row r="25" spans="1:9" x14ac:dyDescent="0.2">
      <c r="A25" s="61"/>
      <c r="B25" s="61"/>
      <c r="C25" s="66"/>
      <c r="D25" s="32"/>
      <c r="E25" s="67">
        <v>0</v>
      </c>
      <c r="F25" s="32"/>
      <c r="G25" s="68"/>
      <c r="H25" s="79" t="str">
        <f t="shared" si="0"/>
        <v>-</v>
      </c>
      <c r="I25" s="32"/>
    </row>
    <row r="26" spans="1:9" x14ac:dyDescent="0.2">
      <c r="A26" s="61"/>
      <c r="B26" s="61"/>
      <c r="C26" s="66"/>
      <c r="D26" s="32"/>
      <c r="E26" s="67">
        <v>0</v>
      </c>
      <c r="F26" s="32"/>
      <c r="G26" s="68"/>
      <c r="H26" s="79" t="str">
        <f t="shared" si="0"/>
        <v>-</v>
      </c>
      <c r="I26" s="32"/>
    </row>
    <row r="27" spans="1:9" x14ac:dyDescent="0.2">
      <c r="A27" s="61"/>
      <c r="B27" s="61"/>
      <c r="C27" s="66"/>
      <c r="D27" s="32"/>
      <c r="E27" s="67">
        <v>0</v>
      </c>
      <c r="F27" s="32"/>
      <c r="G27" s="68"/>
      <c r="H27" s="79" t="str">
        <f t="shared" si="0"/>
        <v>-</v>
      </c>
      <c r="I27" s="32"/>
    </row>
    <row r="28" spans="1:9" ht="13.5" thickBot="1" x14ac:dyDescent="0.25">
      <c r="A28" s="61"/>
      <c r="B28" s="69"/>
      <c r="C28" s="70"/>
      <c r="D28" s="35"/>
      <c r="E28" s="71">
        <v>0</v>
      </c>
      <c r="F28" s="35"/>
      <c r="G28" s="72"/>
      <c r="H28" s="79" t="str">
        <f t="shared" si="0"/>
        <v>-</v>
      </c>
      <c r="I28" s="35"/>
    </row>
    <row r="29" spans="1:9" ht="13.5" thickBot="1" x14ac:dyDescent="0.25">
      <c r="A29" s="7"/>
      <c r="B29" s="54" t="s">
        <v>0</v>
      </c>
      <c r="C29" s="73"/>
      <c r="D29" s="73"/>
      <c r="E29" s="78">
        <f>SUM(E13:E28)</f>
        <v>0</v>
      </c>
      <c r="F29" s="74"/>
      <c r="G29" s="75"/>
      <c r="H29" s="134">
        <f t="array" ref="H29">SUM(IF(ISNUMBER(H13:H28),H13:H28,0))</f>
        <v>0</v>
      </c>
      <c r="I29" s="76"/>
    </row>
    <row r="31" spans="1:9" ht="13.5" thickBot="1" x14ac:dyDescent="0.25"/>
    <row r="32" spans="1:9" ht="16.5" thickBot="1" x14ac:dyDescent="0.3">
      <c r="A32" s="41" t="s">
        <v>15</v>
      </c>
      <c r="B32" s="77"/>
      <c r="C32" s="135">
        <f>D30+F30+I30</f>
        <v>0</v>
      </c>
      <c r="D32" s="136">
        <f>H29</f>
        <v>0</v>
      </c>
    </row>
    <row r="36" spans="2:2" x14ac:dyDescent="0.2">
      <c r="B36" s="18"/>
    </row>
  </sheetData>
  <sheetProtection sheet="1" objects="1" scenarios="1"/>
  <mergeCells count="3">
    <mergeCell ref="B3:C3"/>
    <mergeCell ref="B4:C4"/>
    <mergeCell ref="B5:C5"/>
  </mergeCells>
  <pageMargins left="0.7" right="0.7" top="0.78740157499999996" bottom="0.78740157499999996" header="0.3" footer="0.3"/>
  <pageSetup paperSize="9"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5"/>
  <sheetViews>
    <sheetView workbookViewId="0">
      <selection activeCell="F17" sqref="F17"/>
    </sheetView>
  </sheetViews>
  <sheetFormatPr baseColWidth="10" defaultColWidth="11.42578125" defaultRowHeight="12.75" x14ac:dyDescent="0.2"/>
  <cols>
    <col min="1" max="1" width="21.7109375" style="3" customWidth="1"/>
    <col min="2" max="2" width="23.140625" style="3" customWidth="1"/>
    <col min="3" max="3" width="12.7109375" style="3" bestFit="1" customWidth="1"/>
    <col min="4" max="4" width="19.85546875" style="3" customWidth="1"/>
    <col min="5" max="5" width="38.42578125" style="3" customWidth="1"/>
    <col min="6" max="7" width="11.42578125" style="3"/>
    <col min="8" max="8" width="11.42578125" style="3" customWidth="1"/>
    <col min="9" max="16384" width="11.42578125" style="3"/>
  </cols>
  <sheetData>
    <row r="1" spans="1:7" ht="23.25" x14ac:dyDescent="0.35">
      <c r="A1" s="4" t="s">
        <v>73</v>
      </c>
    </row>
    <row r="2" spans="1:7" ht="13.5" thickBot="1" x14ac:dyDescent="0.25"/>
    <row r="3" spans="1:7" ht="13.5" thickBot="1" x14ac:dyDescent="0.25">
      <c r="B3" s="289" t="s">
        <v>24</v>
      </c>
      <c r="C3" s="290"/>
      <c r="D3" s="129">
        <f>'1 project info &amp; overall budget'!B4</f>
        <v>0</v>
      </c>
      <c r="F3" s="125"/>
      <c r="G3" s="5" t="s">
        <v>56</v>
      </c>
    </row>
    <row r="4" spans="1:7" ht="13.5" thickBot="1" x14ac:dyDescent="0.25">
      <c r="B4" s="289" t="s">
        <v>25</v>
      </c>
      <c r="C4" s="290"/>
      <c r="D4" s="129">
        <f>'1 project info &amp; overall budget'!B5</f>
        <v>0</v>
      </c>
      <c r="F4" s="126"/>
      <c r="G4" s="5" t="s">
        <v>57</v>
      </c>
    </row>
    <row r="5" spans="1:7" ht="13.5" thickBot="1" x14ac:dyDescent="0.25">
      <c r="B5" s="289" t="s">
        <v>26</v>
      </c>
      <c r="C5" s="290"/>
      <c r="D5" s="129">
        <f>'1 project info &amp; overall budget'!B6</f>
        <v>0</v>
      </c>
      <c r="F5" s="127"/>
      <c r="G5" s="5" t="s">
        <v>58</v>
      </c>
    </row>
    <row r="6" spans="1:7" ht="13.5" thickBot="1" x14ac:dyDescent="0.25">
      <c r="B6" s="88" t="s">
        <v>72</v>
      </c>
      <c r="C6" s="89"/>
      <c r="D6" s="129">
        <f>'1 project info &amp; overall budget'!B7</f>
        <v>0</v>
      </c>
      <c r="G6" s="5" t="s">
        <v>108</v>
      </c>
    </row>
    <row r="7" spans="1:7" ht="13.5" thickBot="1" x14ac:dyDescent="0.25">
      <c r="B7" s="21" t="s">
        <v>75</v>
      </c>
      <c r="C7" s="21"/>
      <c r="D7" s="129">
        <f>'1 project info &amp; overall budget'!B10</f>
        <v>0</v>
      </c>
    </row>
    <row r="10" spans="1:7" ht="13.5" thickBot="1" x14ac:dyDescent="0.25"/>
    <row r="11" spans="1:7" ht="14.25" thickTop="1" thickBot="1" x14ac:dyDescent="0.25">
      <c r="A11" s="46" t="s">
        <v>59</v>
      </c>
      <c r="B11" s="25" t="s">
        <v>31</v>
      </c>
      <c r="C11" s="26" t="s">
        <v>47</v>
      </c>
      <c r="D11" s="26" t="s">
        <v>33</v>
      </c>
      <c r="E11" s="26" t="s">
        <v>37</v>
      </c>
    </row>
    <row r="12" spans="1:7" ht="13.5" thickTop="1" x14ac:dyDescent="0.2">
      <c r="A12" s="31"/>
      <c r="B12" s="28"/>
      <c r="C12" s="116"/>
      <c r="D12" s="30">
        <v>0</v>
      </c>
      <c r="E12" s="30"/>
    </row>
    <row r="13" spans="1:7" x14ac:dyDescent="0.2">
      <c r="A13" s="31"/>
      <c r="B13" s="31"/>
      <c r="C13" s="117"/>
      <c r="D13" s="20">
        <v>0</v>
      </c>
      <c r="E13" s="30"/>
    </row>
    <row r="14" spans="1:7" x14ac:dyDescent="0.2">
      <c r="A14" s="31"/>
      <c r="B14" s="31"/>
      <c r="C14" s="117"/>
      <c r="D14" s="20">
        <v>0</v>
      </c>
      <c r="E14" s="30"/>
    </row>
    <row r="15" spans="1:7" x14ac:dyDescent="0.2">
      <c r="A15" s="31"/>
      <c r="B15" s="31"/>
      <c r="C15" s="117"/>
      <c r="D15" s="20">
        <v>0</v>
      </c>
      <c r="E15" s="30"/>
    </row>
    <row r="16" spans="1:7" x14ac:dyDescent="0.2">
      <c r="A16" s="31"/>
      <c r="B16" s="31"/>
      <c r="C16" s="117"/>
      <c r="D16" s="20">
        <v>0</v>
      </c>
      <c r="E16" s="30"/>
    </row>
    <row r="17" spans="1:5" x14ac:dyDescent="0.2">
      <c r="A17" s="31"/>
      <c r="B17" s="31"/>
      <c r="C17" s="117"/>
      <c r="D17" s="20">
        <v>0</v>
      </c>
      <c r="E17" s="30"/>
    </row>
    <row r="18" spans="1:5" x14ac:dyDescent="0.2">
      <c r="A18" s="31"/>
      <c r="B18" s="31"/>
      <c r="C18" s="117"/>
      <c r="D18" s="20">
        <v>0</v>
      </c>
      <c r="E18" s="30"/>
    </row>
    <row r="19" spans="1:5" x14ac:dyDescent="0.2">
      <c r="A19" s="31"/>
      <c r="B19" s="31"/>
      <c r="C19" s="117"/>
      <c r="D19" s="20">
        <v>0</v>
      </c>
      <c r="E19" s="30"/>
    </row>
    <row r="20" spans="1:5" x14ac:dyDescent="0.2">
      <c r="A20" s="31"/>
      <c r="B20" s="31"/>
      <c r="C20" s="117"/>
      <c r="D20" s="20">
        <v>0</v>
      </c>
      <c r="E20" s="30"/>
    </row>
    <row r="21" spans="1:5" x14ac:dyDescent="0.2">
      <c r="A21" s="31"/>
      <c r="B21" s="31"/>
      <c r="C21" s="117"/>
      <c r="D21" s="20">
        <v>0</v>
      </c>
      <c r="E21" s="30"/>
    </row>
    <row r="22" spans="1:5" x14ac:dyDescent="0.2">
      <c r="A22" s="31"/>
      <c r="B22" s="31"/>
      <c r="C22" s="117"/>
      <c r="D22" s="20">
        <v>0</v>
      </c>
      <c r="E22" s="30"/>
    </row>
    <row r="23" spans="1:5" x14ac:dyDescent="0.2">
      <c r="A23" s="31"/>
      <c r="B23" s="31"/>
      <c r="C23" s="117"/>
      <c r="D23" s="20">
        <v>0</v>
      </c>
      <c r="E23" s="30"/>
    </row>
    <row r="24" spans="1:5" x14ac:dyDescent="0.2">
      <c r="A24" s="31"/>
      <c r="B24" s="31"/>
      <c r="C24" s="117"/>
      <c r="D24" s="20">
        <v>0</v>
      </c>
      <c r="E24" s="30"/>
    </row>
    <row r="25" spans="1:5" x14ac:dyDescent="0.2">
      <c r="A25" s="31"/>
      <c r="B25" s="31"/>
      <c r="C25" s="117"/>
      <c r="D25" s="20">
        <v>0</v>
      </c>
      <c r="E25" s="30"/>
    </row>
    <row r="26" spans="1:5" x14ac:dyDescent="0.2">
      <c r="A26" s="31"/>
      <c r="B26" s="34"/>
      <c r="C26" s="118"/>
      <c r="D26" s="20">
        <v>0</v>
      </c>
      <c r="E26" s="20"/>
    </row>
    <row r="27" spans="1:5" x14ac:dyDescent="0.2">
      <c r="A27" s="31"/>
      <c r="B27" s="34"/>
      <c r="C27" s="118"/>
      <c r="D27" s="20">
        <v>0</v>
      </c>
      <c r="E27" s="20"/>
    </row>
    <row r="28" spans="1:5" x14ac:dyDescent="0.2">
      <c r="A28" s="31"/>
      <c r="B28" s="34"/>
      <c r="C28" s="118"/>
      <c r="D28" s="20">
        <v>0</v>
      </c>
      <c r="E28" s="20"/>
    </row>
    <row r="29" spans="1:5" x14ac:dyDescent="0.2">
      <c r="A29" s="31"/>
      <c r="B29" s="34"/>
      <c r="C29" s="118"/>
      <c r="D29" s="20">
        <v>0</v>
      </c>
      <c r="E29" s="20"/>
    </row>
    <row r="30" spans="1:5" x14ac:dyDescent="0.2">
      <c r="A30" s="31"/>
      <c r="B30" s="34"/>
      <c r="C30" s="118"/>
      <c r="D30" s="20">
        <v>0</v>
      </c>
      <c r="E30" s="20"/>
    </row>
    <row r="31" spans="1:5" x14ac:dyDescent="0.2">
      <c r="A31" s="31"/>
      <c r="B31" s="34"/>
      <c r="C31" s="118"/>
      <c r="D31" s="20">
        <v>0</v>
      </c>
      <c r="E31" s="20"/>
    </row>
    <row r="32" spans="1:5" x14ac:dyDescent="0.2">
      <c r="A32" s="31"/>
      <c r="B32" s="34"/>
      <c r="C32" s="118"/>
      <c r="D32" s="20">
        <v>0</v>
      </c>
      <c r="E32" s="20"/>
    </row>
    <row r="33" spans="1:5" x14ac:dyDescent="0.2">
      <c r="A33" s="31"/>
      <c r="B33" s="34"/>
      <c r="C33" s="118"/>
      <c r="D33" s="20">
        <v>0</v>
      </c>
      <c r="E33" s="20"/>
    </row>
    <row r="34" spans="1:5" x14ac:dyDescent="0.2">
      <c r="A34" s="31"/>
      <c r="B34" s="34"/>
      <c r="C34" s="118"/>
      <c r="D34" s="20">
        <v>0</v>
      </c>
      <c r="E34" s="20"/>
    </row>
    <row r="35" spans="1:5" x14ac:dyDescent="0.2">
      <c r="A35" s="31"/>
      <c r="B35" s="34"/>
      <c r="C35" s="118"/>
      <c r="D35" s="20">
        <v>0</v>
      </c>
      <c r="E35" s="20"/>
    </row>
    <row r="36" spans="1:5" x14ac:dyDescent="0.2">
      <c r="A36" s="31"/>
      <c r="B36" s="34"/>
      <c r="C36" s="118"/>
      <c r="D36" s="20">
        <v>0</v>
      </c>
      <c r="E36" s="20"/>
    </row>
    <row r="37" spans="1:5" x14ac:dyDescent="0.2">
      <c r="A37" s="31"/>
      <c r="B37" s="34"/>
      <c r="C37" s="118"/>
      <c r="D37" s="20">
        <v>0</v>
      </c>
      <c r="E37" s="20"/>
    </row>
    <row r="38" spans="1:5" x14ac:dyDescent="0.2">
      <c r="A38" s="31"/>
      <c r="B38" s="34"/>
      <c r="C38" s="118"/>
      <c r="D38" s="20">
        <v>0</v>
      </c>
      <c r="E38" s="20"/>
    </row>
    <row r="39" spans="1:5" x14ac:dyDescent="0.2">
      <c r="A39" s="31"/>
      <c r="B39" s="34"/>
      <c r="C39" s="118"/>
      <c r="D39" s="20">
        <v>0</v>
      </c>
      <c r="E39" s="20"/>
    </row>
    <row r="40" spans="1:5" x14ac:dyDescent="0.2">
      <c r="A40" s="31"/>
      <c r="B40" s="34"/>
      <c r="C40" s="118"/>
      <c r="D40" s="20">
        <v>0</v>
      </c>
      <c r="E40" s="20"/>
    </row>
    <row r="41" spans="1:5" ht="13.5" thickBot="1" x14ac:dyDescent="0.25">
      <c r="A41" s="31"/>
      <c r="B41" s="34"/>
      <c r="C41" s="118"/>
      <c r="D41" s="20">
        <v>0</v>
      </c>
      <c r="E41" s="20"/>
    </row>
    <row r="42" spans="1:5" ht="13.5" thickBot="1" x14ac:dyDescent="0.25">
      <c r="A42" s="6"/>
      <c r="B42" s="88" t="s">
        <v>0</v>
      </c>
      <c r="C42" s="89"/>
      <c r="D42" s="130">
        <f>SUM(D12:D41)</f>
        <v>0</v>
      </c>
      <c r="E42" s="80"/>
    </row>
    <row r="44" spans="1:5" ht="13.5" thickBot="1" x14ac:dyDescent="0.25"/>
    <row r="45" spans="1:5" ht="16.5" thickBot="1" x14ac:dyDescent="0.3">
      <c r="B45" s="41" t="s">
        <v>39</v>
      </c>
      <c r="C45" s="131">
        <f>D42</f>
        <v>0</v>
      </c>
    </row>
  </sheetData>
  <sheetProtection sheet="1" objects="1" scenarios="1"/>
  <mergeCells count="3">
    <mergeCell ref="B3:C3"/>
    <mergeCell ref="B4:C4"/>
    <mergeCell ref="B5:C5"/>
  </mergeCells>
  <pageMargins left="0.7" right="0.7" top="0.78740157499999996" bottom="0.78740157499999996" header="0.3" footer="0.3"/>
  <pageSetup paperSize="9"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8E3DE-A466-4F16-ABBF-87E23033C613}">
  <sheetPr>
    <pageSetUpPr fitToPage="1"/>
  </sheetPr>
  <dimension ref="A1:I45"/>
  <sheetViews>
    <sheetView workbookViewId="0">
      <selection activeCell="C45" sqref="C45:D45"/>
    </sheetView>
  </sheetViews>
  <sheetFormatPr baseColWidth="10" defaultColWidth="11.42578125" defaultRowHeight="12.75" x14ac:dyDescent="0.2"/>
  <cols>
    <col min="1" max="1" width="20.140625" style="3" customWidth="1"/>
    <col min="2" max="2" width="23.140625" style="3" customWidth="1"/>
    <col min="3" max="3" width="12.7109375" style="3" bestFit="1" customWidth="1"/>
    <col min="4" max="4" width="12.7109375" style="3" customWidth="1"/>
    <col min="5" max="5" width="19.28515625" style="3" customWidth="1"/>
    <col min="6" max="6" width="18.5703125" style="3" customWidth="1"/>
    <col min="7" max="7" width="38.42578125" style="3" customWidth="1"/>
    <col min="8" max="9" width="11.42578125" style="3"/>
    <col min="10" max="10" width="11.42578125" style="3" customWidth="1"/>
    <col min="11" max="16384" width="11.42578125" style="3"/>
  </cols>
  <sheetData>
    <row r="1" spans="1:9" ht="23.25" x14ac:dyDescent="0.35">
      <c r="A1" s="4" t="s">
        <v>113</v>
      </c>
    </row>
    <row r="2" spans="1:9" ht="13.5" thickBot="1" x14ac:dyDescent="0.25"/>
    <row r="3" spans="1:9" ht="13.5" thickBot="1" x14ac:dyDescent="0.25">
      <c r="B3" s="289" t="s">
        <v>24</v>
      </c>
      <c r="C3" s="290"/>
      <c r="D3" s="287">
        <f>'1 project info &amp; overall budget'!B4</f>
        <v>0</v>
      </c>
      <c r="E3" s="288"/>
      <c r="H3" s="125"/>
      <c r="I3" s="5" t="s">
        <v>56</v>
      </c>
    </row>
    <row r="4" spans="1:9" ht="13.5" thickBot="1" x14ac:dyDescent="0.25">
      <c r="B4" s="289" t="s">
        <v>25</v>
      </c>
      <c r="C4" s="290"/>
      <c r="D4" s="287">
        <f>'1 project info &amp; overall budget'!B5</f>
        <v>0</v>
      </c>
      <c r="E4" s="288"/>
      <c r="H4" s="126"/>
      <c r="I4" s="5" t="s">
        <v>57</v>
      </c>
    </row>
    <row r="5" spans="1:9" ht="13.5" thickBot="1" x14ac:dyDescent="0.25">
      <c r="B5" s="289" t="s">
        <v>26</v>
      </c>
      <c r="C5" s="290"/>
      <c r="D5" s="287">
        <f>'1 project info &amp; overall budget'!B6</f>
        <v>0</v>
      </c>
      <c r="E5" s="288"/>
      <c r="H5" s="127"/>
      <c r="I5" s="5" t="s">
        <v>58</v>
      </c>
    </row>
    <row r="6" spans="1:9" ht="13.5" thickBot="1" x14ac:dyDescent="0.25">
      <c r="B6" s="88" t="s">
        <v>72</v>
      </c>
      <c r="C6" s="89"/>
      <c r="D6" s="287">
        <f>'1 project info &amp; overall budget'!B7</f>
        <v>0</v>
      </c>
      <c r="E6" s="288"/>
      <c r="I6" s="5" t="s">
        <v>108</v>
      </c>
    </row>
    <row r="7" spans="1:9" ht="13.5" thickBot="1" x14ac:dyDescent="0.25">
      <c r="B7" s="21" t="s">
        <v>75</v>
      </c>
      <c r="C7" s="21"/>
      <c r="D7" s="287">
        <f>'1 project info &amp; overall budget'!B10</f>
        <v>0</v>
      </c>
      <c r="E7" s="288"/>
    </row>
    <row r="10" spans="1:9" ht="13.5" thickBot="1" x14ac:dyDescent="0.25"/>
    <row r="11" spans="1:9" ht="14.25" thickTop="1" thickBot="1" x14ac:dyDescent="0.25">
      <c r="A11" s="81" t="s">
        <v>59</v>
      </c>
      <c r="B11" s="25" t="s">
        <v>54</v>
      </c>
      <c r="C11" s="26" t="s">
        <v>47</v>
      </c>
      <c r="D11" s="26" t="s">
        <v>33</v>
      </c>
      <c r="E11" s="26" t="s">
        <v>37</v>
      </c>
    </row>
    <row r="12" spans="1:9" ht="13.5" thickTop="1" x14ac:dyDescent="0.2">
      <c r="A12" s="34"/>
      <c r="B12" s="28"/>
      <c r="C12" s="116"/>
      <c r="D12" s="30">
        <v>0</v>
      </c>
      <c r="E12" s="30"/>
    </row>
    <row r="13" spans="1:9" x14ac:dyDescent="0.2">
      <c r="A13" s="34"/>
      <c r="B13" s="31"/>
      <c r="C13" s="117"/>
      <c r="D13" s="20">
        <v>0</v>
      </c>
      <c r="E13" s="30"/>
    </row>
    <row r="14" spans="1:9" x14ac:dyDescent="0.2">
      <c r="A14" s="34"/>
      <c r="B14" s="31"/>
      <c r="C14" s="117"/>
      <c r="D14" s="20">
        <v>0</v>
      </c>
      <c r="E14" s="30"/>
    </row>
    <row r="15" spans="1:9" x14ac:dyDescent="0.2">
      <c r="A15" s="34"/>
      <c r="B15" s="31"/>
      <c r="C15" s="117"/>
      <c r="D15" s="20">
        <v>0</v>
      </c>
      <c r="E15" s="30"/>
    </row>
    <row r="16" spans="1:9" x14ac:dyDescent="0.2">
      <c r="A16" s="34"/>
      <c r="B16" s="31"/>
      <c r="C16" s="117"/>
      <c r="D16" s="20">
        <v>0</v>
      </c>
      <c r="E16" s="30"/>
    </row>
    <row r="17" spans="1:5" x14ac:dyDescent="0.2">
      <c r="A17" s="34"/>
      <c r="B17" s="31"/>
      <c r="C17" s="117"/>
      <c r="D17" s="20">
        <v>0</v>
      </c>
      <c r="E17" s="30"/>
    </row>
    <row r="18" spans="1:5" x14ac:dyDescent="0.2">
      <c r="A18" s="34"/>
      <c r="B18" s="31"/>
      <c r="C18" s="117"/>
      <c r="D18" s="20">
        <v>0</v>
      </c>
      <c r="E18" s="30"/>
    </row>
    <row r="19" spans="1:5" x14ac:dyDescent="0.2">
      <c r="A19" s="34"/>
      <c r="B19" s="31"/>
      <c r="C19" s="117"/>
      <c r="D19" s="20">
        <v>0</v>
      </c>
      <c r="E19" s="30"/>
    </row>
    <row r="20" spans="1:5" x14ac:dyDescent="0.2">
      <c r="A20" s="34"/>
      <c r="B20" s="31"/>
      <c r="C20" s="117"/>
      <c r="D20" s="20">
        <v>0</v>
      </c>
      <c r="E20" s="30"/>
    </row>
    <row r="21" spans="1:5" x14ac:dyDescent="0.2">
      <c r="A21" s="34"/>
      <c r="B21" s="31"/>
      <c r="C21" s="117"/>
      <c r="D21" s="30">
        <v>0</v>
      </c>
      <c r="E21" s="30"/>
    </row>
    <row r="22" spans="1:5" x14ac:dyDescent="0.2">
      <c r="A22" s="34"/>
      <c r="B22" s="31"/>
      <c r="C22" s="117"/>
      <c r="D22" s="20">
        <v>0</v>
      </c>
      <c r="E22" s="30"/>
    </row>
    <row r="23" spans="1:5" x14ac:dyDescent="0.2">
      <c r="A23" s="34"/>
      <c r="B23" s="31"/>
      <c r="C23" s="117"/>
      <c r="D23" s="20">
        <v>0</v>
      </c>
      <c r="E23" s="30"/>
    </row>
    <row r="24" spans="1:5" x14ac:dyDescent="0.2">
      <c r="A24" s="34"/>
      <c r="B24" s="31"/>
      <c r="C24" s="117"/>
      <c r="D24" s="20">
        <v>0</v>
      </c>
      <c r="E24" s="30"/>
    </row>
    <row r="25" spans="1:5" x14ac:dyDescent="0.2">
      <c r="A25" s="34"/>
      <c r="B25" s="31"/>
      <c r="C25" s="117"/>
      <c r="D25" s="20">
        <v>0</v>
      </c>
      <c r="E25" s="30"/>
    </row>
    <row r="26" spans="1:5" x14ac:dyDescent="0.2">
      <c r="A26" s="34"/>
      <c r="B26" s="34"/>
      <c r="C26" s="118"/>
      <c r="D26" s="20">
        <v>0</v>
      </c>
      <c r="E26" s="20"/>
    </row>
    <row r="27" spans="1:5" x14ac:dyDescent="0.2">
      <c r="A27" s="34"/>
      <c r="B27" s="34"/>
      <c r="C27" s="118"/>
      <c r="D27" s="20">
        <v>0</v>
      </c>
      <c r="E27" s="20"/>
    </row>
    <row r="28" spans="1:5" x14ac:dyDescent="0.2">
      <c r="A28" s="34"/>
      <c r="B28" s="34"/>
      <c r="C28" s="118"/>
      <c r="D28" s="20">
        <v>0</v>
      </c>
      <c r="E28" s="20"/>
    </row>
    <row r="29" spans="1:5" x14ac:dyDescent="0.2">
      <c r="A29" s="34"/>
      <c r="B29" s="34"/>
      <c r="C29" s="118"/>
      <c r="D29" s="20">
        <v>0</v>
      </c>
      <c r="E29" s="20"/>
    </row>
    <row r="30" spans="1:5" x14ac:dyDescent="0.2">
      <c r="A30" s="34"/>
      <c r="B30" s="34"/>
      <c r="C30" s="118"/>
      <c r="D30" s="30">
        <v>0</v>
      </c>
      <c r="E30" s="20"/>
    </row>
    <row r="31" spans="1:5" x14ac:dyDescent="0.2">
      <c r="A31" s="34"/>
      <c r="B31" s="34"/>
      <c r="C31" s="118"/>
      <c r="D31" s="20">
        <v>0</v>
      </c>
      <c r="E31" s="20"/>
    </row>
    <row r="32" spans="1:5" x14ac:dyDescent="0.2">
      <c r="A32" s="34"/>
      <c r="B32" s="34"/>
      <c r="C32" s="118"/>
      <c r="D32" s="20">
        <v>0</v>
      </c>
      <c r="E32" s="20"/>
    </row>
    <row r="33" spans="1:5" x14ac:dyDescent="0.2">
      <c r="A33" s="34"/>
      <c r="B33" s="34"/>
      <c r="C33" s="118"/>
      <c r="D33" s="20">
        <v>0</v>
      </c>
      <c r="E33" s="20"/>
    </row>
    <row r="34" spans="1:5" x14ac:dyDescent="0.2">
      <c r="A34" s="34"/>
      <c r="B34" s="34"/>
      <c r="C34" s="118"/>
      <c r="D34" s="20">
        <v>0</v>
      </c>
      <c r="E34" s="20"/>
    </row>
    <row r="35" spans="1:5" x14ac:dyDescent="0.2">
      <c r="A35" s="34"/>
      <c r="B35" s="34"/>
      <c r="C35" s="118"/>
      <c r="D35" s="20">
        <v>0</v>
      </c>
      <c r="E35" s="20"/>
    </row>
    <row r="36" spans="1:5" x14ac:dyDescent="0.2">
      <c r="A36" s="34"/>
      <c r="B36" s="34"/>
      <c r="C36" s="118"/>
      <c r="D36" s="20">
        <v>0</v>
      </c>
      <c r="E36" s="20"/>
    </row>
    <row r="37" spans="1:5" x14ac:dyDescent="0.2">
      <c r="A37" s="34"/>
      <c r="B37" s="34"/>
      <c r="C37" s="118"/>
      <c r="D37" s="20">
        <v>0</v>
      </c>
      <c r="E37" s="20"/>
    </row>
    <row r="38" spans="1:5" x14ac:dyDescent="0.2">
      <c r="A38" s="34"/>
      <c r="B38" s="34"/>
      <c r="C38" s="118"/>
      <c r="D38" s="20">
        <v>0</v>
      </c>
      <c r="E38" s="20"/>
    </row>
    <row r="39" spans="1:5" x14ac:dyDescent="0.2">
      <c r="A39" s="34"/>
      <c r="B39" s="34"/>
      <c r="C39" s="118"/>
      <c r="D39" s="30">
        <v>0</v>
      </c>
      <c r="E39" s="20"/>
    </row>
    <row r="40" spans="1:5" x14ac:dyDescent="0.2">
      <c r="A40" s="34"/>
      <c r="B40" s="34"/>
      <c r="C40" s="118"/>
      <c r="D40" s="20">
        <v>0</v>
      </c>
      <c r="E40" s="20"/>
    </row>
    <row r="41" spans="1:5" ht="13.5" thickBot="1" x14ac:dyDescent="0.25">
      <c r="A41" s="34"/>
      <c r="B41" s="34"/>
      <c r="C41" s="118"/>
      <c r="D41" s="20">
        <v>0</v>
      </c>
      <c r="E41" s="36"/>
    </row>
    <row r="42" spans="1:5" ht="13.5" thickBot="1" x14ac:dyDescent="0.25">
      <c r="A42" s="6"/>
      <c r="B42" s="38" t="s">
        <v>0</v>
      </c>
      <c r="C42" s="39"/>
      <c r="D42" s="278">
        <f>SUM(D12:D41)</f>
        <v>0</v>
      </c>
      <c r="E42" s="137"/>
    </row>
    <row r="44" spans="1:5" ht="13.5" thickBot="1" x14ac:dyDescent="0.25"/>
    <row r="45" spans="1:5" ht="16.5" thickBot="1" x14ac:dyDescent="0.3">
      <c r="B45" s="41" t="s">
        <v>39</v>
      </c>
      <c r="C45" s="291">
        <f>D42</f>
        <v>0</v>
      </c>
      <c r="D45" s="292"/>
      <c r="E45" s="82"/>
    </row>
  </sheetData>
  <sheetProtection sheet="1" objects="1" scenarios="1"/>
  <mergeCells count="9">
    <mergeCell ref="B3:C3"/>
    <mergeCell ref="B4:C4"/>
    <mergeCell ref="B5:C5"/>
    <mergeCell ref="C45:D45"/>
    <mergeCell ref="D3:E3"/>
    <mergeCell ref="D4:E4"/>
    <mergeCell ref="D5:E5"/>
    <mergeCell ref="D6:E6"/>
    <mergeCell ref="D7:E7"/>
  </mergeCells>
  <pageMargins left="0.7" right="0.7" top="0.78740157499999996" bottom="0.78740157499999996" header="0.3" footer="0.3"/>
  <pageSetup paperSize="9"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2"/>
  <sheetViews>
    <sheetView topLeftCell="F1" workbookViewId="0">
      <selection activeCell="J14" sqref="J14"/>
    </sheetView>
  </sheetViews>
  <sheetFormatPr baseColWidth="10" defaultColWidth="11.42578125" defaultRowHeight="12.75" x14ac:dyDescent="0.2"/>
  <cols>
    <col min="1" max="1" width="20.85546875" style="3" customWidth="1"/>
    <col min="2" max="12" width="19.7109375" style="3" customWidth="1"/>
    <col min="13" max="13" width="14.28515625" style="3" customWidth="1"/>
    <col min="14" max="14" width="16.140625" style="3" customWidth="1"/>
    <col min="15" max="16384" width="11.42578125" style="3"/>
  </cols>
  <sheetData>
    <row r="1" spans="1:14" ht="23.25" x14ac:dyDescent="0.35">
      <c r="A1" s="4" t="s">
        <v>50</v>
      </c>
    </row>
    <row r="2" spans="1:14" ht="13.5" thickBot="1" x14ac:dyDescent="0.25"/>
    <row r="3" spans="1:14" ht="13.5" thickBot="1" x14ac:dyDescent="0.25">
      <c r="B3" s="289" t="s">
        <v>24</v>
      </c>
      <c r="C3" s="290"/>
      <c r="D3" s="129">
        <f>'1 project info &amp; overall budget'!B4</f>
        <v>0</v>
      </c>
    </row>
    <row r="4" spans="1:14" ht="13.5" thickBot="1" x14ac:dyDescent="0.25">
      <c r="B4" s="289" t="s">
        <v>25</v>
      </c>
      <c r="C4" s="290"/>
      <c r="D4" s="129">
        <f>'1 project info &amp; overall budget'!B5</f>
        <v>0</v>
      </c>
    </row>
    <row r="5" spans="1:14" ht="13.5" thickBot="1" x14ac:dyDescent="0.25">
      <c r="B5" s="289" t="s">
        <v>26</v>
      </c>
      <c r="C5" s="290"/>
      <c r="D5" s="129">
        <f>'1 project info &amp; overall budget'!B6</f>
        <v>0</v>
      </c>
    </row>
    <row r="6" spans="1:14" ht="13.5" thickBot="1" x14ac:dyDescent="0.25">
      <c r="B6" s="88" t="s">
        <v>72</v>
      </c>
      <c r="C6" s="89"/>
      <c r="D6" s="129">
        <f>'1 project info &amp; overall budget'!B7</f>
        <v>0</v>
      </c>
    </row>
    <row r="7" spans="1:14" ht="13.5" thickBot="1" x14ac:dyDescent="0.25">
      <c r="B7" s="21" t="s">
        <v>75</v>
      </c>
      <c r="C7" s="21"/>
      <c r="D7" s="129">
        <f>'1 project info &amp; overall budget'!B10</f>
        <v>0</v>
      </c>
    </row>
    <row r="8" spans="1:14" x14ac:dyDescent="0.2">
      <c r="C8" s="83"/>
    </row>
    <row r="9" spans="1:14" x14ac:dyDescent="0.2">
      <c r="C9" s="83"/>
    </row>
    <row r="10" spans="1:14" ht="13.5" thickBot="1" x14ac:dyDescent="0.25"/>
    <row r="11" spans="1:14" ht="13.5" thickBot="1" x14ac:dyDescent="0.25">
      <c r="A11" s="84"/>
      <c r="B11" s="100" t="s">
        <v>28</v>
      </c>
      <c r="C11" s="101" t="s">
        <v>29</v>
      </c>
      <c r="D11" s="101" t="s">
        <v>30</v>
      </c>
      <c r="E11" s="101" t="s">
        <v>41</v>
      </c>
      <c r="F11" s="101" t="s">
        <v>42</v>
      </c>
      <c r="G11" s="101" t="s">
        <v>43</v>
      </c>
      <c r="H11" s="101" t="s">
        <v>78</v>
      </c>
      <c r="I11" s="101" t="s">
        <v>79</v>
      </c>
      <c r="J11" s="101" t="s">
        <v>80</v>
      </c>
      <c r="K11" s="101" t="s">
        <v>81</v>
      </c>
      <c r="L11" s="92" t="s">
        <v>83</v>
      </c>
      <c r="M11" s="18"/>
      <c r="N11" s="18"/>
    </row>
    <row r="12" spans="1:14" ht="13.5" thickBot="1" x14ac:dyDescent="0.25">
      <c r="A12" s="98" t="s">
        <v>23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101"/>
    </row>
    <row r="13" spans="1:14" ht="13.5" thickBot="1" x14ac:dyDescent="0.25">
      <c r="A13" s="91" t="s">
        <v>77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101"/>
    </row>
    <row r="14" spans="1:14" ht="13.5" thickBot="1" x14ac:dyDescent="0.25">
      <c r="A14" s="119" t="s">
        <v>114</v>
      </c>
      <c r="B14" s="138">
        <f>'8 personnel costs - person 1'!H93</f>
        <v>0</v>
      </c>
      <c r="C14" s="147">
        <f>'8 personnel costs - person 2'!H93</f>
        <v>0</v>
      </c>
      <c r="D14" s="147">
        <f>'8 personnel costs - person 3'!H93</f>
        <v>0</v>
      </c>
      <c r="E14" s="147">
        <f>'8 personnel costs - person 4'!H93</f>
        <v>0</v>
      </c>
      <c r="F14" s="147">
        <f>'8 personnel costs - person 5'!H93</f>
        <v>0</v>
      </c>
      <c r="G14" s="147">
        <f>'8 personnel costs - person 6'!H93</f>
        <v>0</v>
      </c>
      <c r="H14" s="147">
        <f>'8 personnel costs - person 7'!H93</f>
        <v>0</v>
      </c>
      <c r="I14" s="147">
        <f>'8 personnel costs - person 8'!H93</f>
        <v>0</v>
      </c>
      <c r="J14" s="147">
        <f>'8 personnel costs - person 9'!H93</f>
        <v>0</v>
      </c>
      <c r="K14" s="147">
        <f>'8 personnel costs - person 10'!H93</f>
        <v>0</v>
      </c>
      <c r="L14" s="120"/>
    </row>
    <row r="15" spans="1:14" ht="13.5" thickBot="1" x14ac:dyDescent="0.25">
      <c r="A15" s="93" t="s">
        <v>84</v>
      </c>
      <c r="B15" s="121">
        <v>0</v>
      </c>
      <c r="C15" s="121">
        <v>0</v>
      </c>
      <c r="D15" s="121">
        <v>0</v>
      </c>
      <c r="E15" s="121"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2">
        <v>0</v>
      </c>
      <c r="L15" s="139">
        <f>SUM(B15:K15)</f>
        <v>0</v>
      </c>
    </row>
    <row r="16" spans="1:14" ht="13.5" thickBot="1" x14ac:dyDescent="0.25">
      <c r="A16" s="94" t="s">
        <v>85</v>
      </c>
      <c r="B16" s="123">
        <v>0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39">
        <f t="shared" ref="L16:L34" si="0">SUM(B16:K16)</f>
        <v>0</v>
      </c>
    </row>
    <row r="17" spans="1:12" ht="13.5" thickBot="1" x14ac:dyDescent="0.25">
      <c r="A17" s="94" t="s">
        <v>86</v>
      </c>
      <c r="B17" s="123">
        <v>0</v>
      </c>
      <c r="C17" s="123">
        <v>0</v>
      </c>
      <c r="D17" s="123">
        <v>0</v>
      </c>
      <c r="E17" s="123">
        <v>0</v>
      </c>
      <c r="F17" s="123">
        <v>0</v>
      </c>
      <c r="G17" s="123">
        <v>0</v>
      </c>
      <c r="H17" s="123">
        <v>0</v>
      </c>
      <c r="I17" s="123">
        <v>0</v>
      </c>
      <c r="J17" s="123">
        <v>0</v>
      </c>
      <c r="K17" s="123">
        <v>0</v>
      </c>
      <c r="L17" s="139">
        <f t="shared" si="0"/>
        <v>0</v>
      </c>
    </row>
    <row r="18" spans="1:12" ht="13.5" thickBot="1" x14ac:dyDescent="0.25">
      <c r="A18" s="94" t="s">
        <v>87</v>
      </c>
      <c r="B18" s="123">
        <v>0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3">
        <v>0</v>
      </c>
      <c r="J18" s="123">
        <v>0</v>
      </c>
      <c r="K18" s="123">
        <v>0</v>
      </c>
      <c r="L18" s="139">
        <f t="shared" si="0"/>
        <v>0</v>
      </c>
    </row>
    <row r="19" spans="1:12" ht="13.5" thickBot="1" x14ac:dyDescent="0.25">
      <c r="A19" s="94" t="s">
        <v>88</v>
      </c>
      <c r="B19" s="123">
        <v>0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39">
        <f t="shared" si="0"/>
        <v>0</v>
      </c>
    </row>
    <row r="20" spans="1:12" ht="13.5" thickBot="1" x14ac:dyDescent="0.25">
      <c r="A20" s="94" t="s">
        <v>89</v>
      </c>
      <c r="B20" s="123">
        <v>0</v>
      </c>
      <c r="C20" s="123">
        <v>0</v>
      </c>
      <c r="D20" s="123">
        <v>0</v>
      </c>
      <c r="E20" s="123">
        <v>0</v>
      </c>
      <c r="F20" s="123">
        <v>0</v>
      </c>
      <c r="G20" s="123">
        <v>0</v>
      </c>
      <c r="H20" s="123">
        <v>0</v>
      </c>
      <c r="I20" s="123">
        <v>0</v>
      </c>
      <c r="J20" s="123">
        <v>0</v>
      </c>
      <c r="K20" s="123">
        <v>0</v>
      </c>
      <c r="L20" s="139">
        <f t="shared" si="0"/>
        <v>0</v>
      </c>
    </row>
    <row r="21" spans="1:12" ht="13.5" thickBot="1" x14ac:dyDescent="0.25">
      <c r="A21" s="94" t="s">
        <v>90</v>
      </c>
      <c r="B21" s="123">
        <v>0</v>
      </c>
      <c r="C21" s="123">
        <v>0</v>
      </c>
      <c r="D21" s="123">
        <v>0</v>
      </c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39">
        <f t="shared" si="0"/>
        <v>0</v>
      </c>
    </row>
    <row r="22" spans="1:12" ht="13.5" thickBot="1" x14ac:dyDescent="0.25">
      <c r="A22" s="94" t="s">
        <v>91</v>
      </c>
      <c r="B22" s="123">
        <v>0</v>
      </c>
      <c r="C22" s="123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  <c r="L22" s="139">
        <f t="shared" si="0"/>
        <v>0</v>
      </c>
    </row>
    <row r="23" spans="1:12" ht="13.5" thickBot="1" x14ac:dyDescent="0.25">
      <c r="A23" s="94" t="s">
        <v>92</v>
      </c>
      <c r="B23" s="123">
        <v>0</v>
      </c>
      <c r="C23" s="123">
        <v>0</v>
      </c>
      <c r="D23" s="123">
        <v>0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39">
        <f t="shared" si="0"/>
        <v>0</v>
      </c>
    </row>
    <row r="24" spans="1:12" ht="13.5" thickBot="1" x14ac:dyDescent="0.25">
      <c r="A24" s="94" t="s">
        <v>93</v>
      </c>
      <c r="B24" s="123">
        <v>0</v>
      </c>
      <c r="C24" s="123">
        <v>0</v>
      </c>
      <c r="D24" s="123">
        <v>0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39">
        <f t="shared" si="0"/>
        <v>0</v>
      </c>
    </row>
    <row r="25" spans="1:12" ht="13.5" thickBot="1" x14ac:dyDescent="0.25">
      <c r="A25" s="94" t="s">
        <v>94</v>
      </c>
      <c r="B25" s="123">
        <v>0</v>
      </c>
      <c r="C25" s="123">
        <v>0</v>
      </c>
      <c r="D25" s="123">
        <v>0</v>
      </c>
      <c r="E25" s="123">
        <v>0</v>
      </c>
      <c r="F25" s="123">
        <v>0</v>
      </c>
      <c r="G25" s="123">
        <v>0</v>
      </c>
      <c r="H25" s="123">
        <v>0</v>
      </c>
      <c r="I25" s="123">
        <v>0</v>
      </c>
      <c r="J25" s="123">
        <v>0</v>
      </c>
      <c r="K25" s="123">
        <v>0</v>
      </c>
      <c r="L25" s="139">
        <f t="shared" si="0"/>
        <v>0</v>
      </c>
    </row>
    <row r="26" spans="1:12" ht="13.5" thickBot="1" x14ac:dyDescent="0.25">
      <c r="A26" s="94" t="s">
        <v>95</v>
      </c>
      <c r="B26" s="123">
        <v>0</v>
      </c>
      <c r="C26" s="123">
        <v>0</v>
      </c>
      <c r="D26" s="123">
        <v>0</v>
      </c>
      <c r="E26" s="123">
        <v>0</v>
      </c>
      <c r="F26" s="123">
        <v>0</v>
      </c>
      <c r="G26" s="123">
        <v>0</v>
      </c>
      <c r="H26" s="123">
        <v>0</v>
      </c>
      <c r="I26" s="123">
        <v>0</v>
      </c>
      <c r="J26" s="123">
        <v>0</v>
      </c>
      <c r="K26" s="123">
        <v>0</v>
      </c>
      <c r="L26" s="139">
        <f t="shared" si="0"/>
        <v>0</v>
      </c>
    </row>
    <row r="27" spans="1:12" ht="13.5" thickBot="1" x14ac:dyDescent="0.25">
      <c r="A27" s="94" t="s">
        <v>96</v>
      </c>
      <c r="B27" s="123">
        <v>0</v>
      </c>
      <c r="C27" s="123">
        <v>0</v>
      </c>
      <c r="D27" s="123">
        <v>0</v>
      </c>
      <c r="E27" s="123">
        <v>0</v>
      </c>
      <c r="F27" s="123">
        <v>0</v>
      </c>
      <c r="G27" s="123">
        <v>0</v>
      </c>
      <c r="H27" s="123">
        <v>0</v>
      </c>
      <c r="I27" s="123">
        <v>0</v>
      </c>
      <c r="J27" s="123">
        <v>0</v>
      </c>
      <c r="K27" s="123">
        <v>0</v>
      </c>
      <c r="L27" s="139">
        <f t="shared" si="0"/>
        <v>0</v>
      </c>
    </row>
    <row r="28" spans="1:12" ht="13.5" thickBot="1" x14ac:dyDescent="0.25">
      <c r="A28" s="94" t="s">
        <v>97</v>
      </c>
      <c r="B28" s="123">
        <v>0</v>
      </c>
      <c r="C28" s="123">
        <v>0</v>
      </c>
      <c r="D28" s="123">
        <v>0</v>
      </c>
      <c r="E28" s="123">
        <v>0</v>
      </c>
      <c r="F28" s="123">
        <v>0</v>
      </c>
      <c r="G28" s="123">
        <v>0</v>
      </c>
      <c r="H28" s="123">
        <v>0</v>
      </c>
      <c r="I28" s="123">
        <v>0</v>
      </c>
      <c r="J28" s="123">
        <v>0</v>
      </c>
      <c r="K28" s="123">
        <v>0</v>
      </c>
      <c r="L28" s="139">
        <f t="shared" si="0"/>
        <v>0</v>
      </c>
    </row>
    <row r="29" spans="1:12" ht="13.5" thickBot="1" x14ac:dyDescent="0.25">
      <c r="A29" s="94" t="s">
        <v>98</v>
      </c>
      <c r="B29" s="123">
        <v>0</v>
      </c>
      <c r="C29" s="123">
        <v>0</v>
      </c>
      <c r="D29" s="123">
        <v>0</v>
      </c>
      <c r="E29" s="123">
        <v>0</v>
      </c>
      <c r="F29" s="123">
        <v>0</v>
      </c>
      <c r="G29" s="123">
        <v>0</v>
      </c>
      <c r="H29" s="123">
        <v>0</v>
      </c>
      <c r="I29" s="123">
        <v>0</v>
      </c>
      <c r="J29" s="123">
        <v>0</v>
      </c>
      <c r="K29" s="123">
        <v>0</v>
      </c>
      <c r="L29" s="139">
        <f t="shared" si="0"/>
        <v>0</v>
      </c>
    </row>
    <row r="30" spans="1:12" ht="13.5" thickBot="1" x14ac:dyDescent="0.25">
      <c r="A30" s="94" t="s">
        <v>99</v>
      </c>
      <c r="B30" s="123">
        <v>0</v>
      </c>
      <c r="C30" s="123">
        <v>0</v>
      </c>
      <c r="D30" s="123">
        <v>0</v>
      </c>
      <c r="E30" s="123">
        <v>0</v>
      </c>
      <c r="F30" s="123">
        <v>0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39">
        <f t="shared" si="0"/>
        <v>0</v>
      </c>
    </row>
    <row r="31" spans="1:12" ht="13.5" thickBot="1" x14ac:dyDescent="0.25">
      <c r="A31" s="94" t="s">
        <v>100</v>
      </c>
      <c r="B31" s="123">
        <v>0</v>
      </c>
      <c r="C31" s="123">
        <v>0</v>
      </c>
      <c r="D31" s="123">
        <v>0</v>
      </c>
      <c r="E31" s="123">
        <v>0</v>
      </c>
      <c r="F31" s="123">
        <v>0</v>
      </c>
      <c r="G31" s="123">
        <v>0</v>
      </c>
      <c r="H31" s="123">
        <v>0</v>
      </c>
      <c r="I31" s="123">
        <v>0</v>
      </c>
      <c r="J31" s="123">
        <v>0</v>
      </c>
      <c r="K31" s="123">
        <v>0</v>
      </c>
      <c r="L31" s="139">
        <f t="shared" si="0"/>
        <v>0</v>
      </c>
    </row>
    <row r="32" spans="1:12" ht="13.5" thickBot="1" x14ac:dyDescent="0.25">
      <c r="A32" s="94" t="s">
        <v>101</v>
      </c>
      <c r="B32" s="123">
        <v>0</v>
      </c>
      <c r="C32" s="123">
        <v>0</v>
      </c>
      <c r="D32" s="123">
        <v>0</v>
      </c>
      <c r="E32" s="123">
        <v>0</v>
      </c>
      <c r="F32" s="123">
        <v>0</v>
      </c>
      <c r="G32" s="123">
        <v>0</v>
      </c>
      <c r="H32" s="123">
        <v>0</v>
      </c>
      <c r="I32" s="123">
        <v>0</v>
      </c>
      <c r="J32" s="123">
        <v>0</v>
      </c>
      <c r="K32" s="123">
        <v>0</v>
      </c>
      <c r="L32" s="139">
        <f t="shared" si="0"/>
        <v>0</v>
      </c>
    </row>
    <row r="33" spans="1:12" ht="13.5" thickBot="1" x14ac:dyDescent="0.25">
      <c r="A33" s="94" t="s">
        <v>102</v>
      </c>
      <c r="B33" s="123">
        <v>0</v>
      </c>
      <c r="C33" s="123">
        <v>0</v>
      </c>
      <c r="D33" s="123">
        <v>0</v>
      </c>
      <c r="E33" s="123">
        <v>0</v>
      </c>
      <c r="F33" s="123">
        <v>0</v>
      </c>
      <c r="G33" s="123">
        <v>0</v>
      </c>
      <c r="H33" s="123">
        <v>0</v>
      </c>
      <c r="I33" s="123">
        <v>0</v>
      </c>
      <c r="J33" s="123">
        <v>0</v>
      </c>
      <c r="K33" s="123">
        <v>0</v>
      </c>
      <c r="L33" s="139">
        <f t="shared" si="0"/>
        <v>0</v>
      </c>
    </row>
    <row r="34" spans="1:12" ht="13.5" thickBot="1" x14ac:dyDescent="0.25">
      <c r="A34" s="95" t="s">
        <v>103</v>
      </c>
      <c r="B34" s="124">
        <v>0</v>
      </c>
      <c r="C34" s="124">
        <v>0</v>
      </c>
      <c r="D34" s="124">
        <v>0</v>
      </c>
      <c r="E34" s="124">
        <v>0</v>
      </c>
      <c r="F34" s="124">
        <v>0</v>
      </c>
      <c r="G34" s="124">
        <v>0</v>
      </c>
      <c r="H34" s="124">
        <v>0</v>
      </c>
      <c r="I34" s="124">
        <v>0</v>
      </c>
      <c r="J34" s="124">
        <v>0</v>
      </c>
      <c r="K34" s="124">
        <v>0</v>
      </c>
      <c r="L34" s="139">
        <f t="shared" si="0"/>
        <v>0</v>
      </c>
    </row>
    <row r="35" spans="1:12" ht="13.5" thickBot="1" x14ac:dyDescent="0.25">
      <c r="A35" s="91" t="s">
        <v>82</v>
      </c>
      <c r="B35" s="140">
        <f>SUM(B15:B34)</f>
        <v>0</v>
      </c>
      <c r="C35" s="140">
        <f>SUM(C15:C34)</f>
        <v>0</v>
      </c>
      <c r="D35" s="140">
        <f>SUM(D15:D34)</f>
        <v>0</v>
      </c>
      <c r="E35" s="140">
        <f>SUM(E15:E34)</f>
        <v>0</v>
      </c>
      <c r="F35" s="140">
        <f t="shared" ref="F35:K35" si="1">SUM(F15:F34)</f>
        <v>0</v>
      </c>
      <c r="G35" s="140">
        <f t="shared" si="1"/>
        <v>0</v>
      </c>
      <c r="H35" s="140">
        <f t="shared" si="1"/>
        <v>0</v>
      </c>
      <c r="I35" s="140">
        <f t="shared" si="1"/>
        <v>0</v>
      </c>
      <c r="J35" s="140">
        <f t="shared" si="1"/>
        <v>0</v>
      </c>
      <c r="K35" s="140">
        <f t="shared" si="1"/>
        <v>0</v>
      </c>
      <c r="L35" s="102"/>
    </row>
    <row r="37" spans="1:12" ht="13.5" thickBot="1" x14ac:dyDescent="0.25"/>
    <row r="38" spans="1:12" ht="16.5" thickBot="1" x14ac:dyDescent="0.3">
      <c r="K38" s="99" t="s">
        <v>104</v>
      </c>
      <c r="L38" s="141">
        <f>SUM(L15:L34)</f>
        <v>0</v>
      </c>
    </row>
    <row r="39" spans="1:12" x14ac:dyDescent="0.2">
      <c r="B39" s="125"/>
      <c r="C39" s="5" t="s">
        <v>56</v>
      </c>
    </row>
    <row r="40" spans="1:12" x14ac:dyDescent="0.2">
      <c r="B40" s="126"/>
      <c r="C40" s="5" t="s">
        <v>57</v>
      </c>
    </row>
    <row r="41" spans="1:12" x14ac:dyDescent="0.2">
      <c r="B41" s="127"/>
      <c r="C41" s="5" t="s">
        <v>58</v>
      </c>
    </row>
    <row r="42" spans="1:12" x14ac:dyDescent="0.2">
      <c r="C42" s="5" t="s">
        <v>108</v>
      </c>
    </row>
  </sheetData>
  <sheetProtection sheet="1" objects="1" scenarios="1"/>
  <mergeCells count="3">
    <mergeCell ref="B3:C3"/>
    <mergeCell ref="B4:C4"/>
    <mergeCell ref="B5:C5"/>
  </mergeCells>
  <phoneticPr fontId="4" type="noConversion"/>
  <pageMargins left="0.7" right="0.7" top="0.78740157499999996" bottom="0.78740157499999996" header="0.3" footer="0.3"/>
  <pageSetup paperSize="9" scale="6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D72FB-F82E-4582-95F0-20787AA493A9}">
  <dimension ref="B1:L172"/>
  <sheetViews>
    <sheetView tabSelected="1" topLeftCell="A8" zoomScaleNormal="100" workbookViewId="0">
      <selection activeCell="O31" sqref="O31"/>
    </sheetView>
  </sheetViews>
  <sheetFormatPr baseColWidth="10" defaultColWidth="9.140625" defaultRowHeight="15" x14ac:dyDescent="0.25"/>
  <cols>
    <col min="1" max="1" width="9.140625" style="150"/>
    <col min="2" max="2" width="24.140625" style="150" customWidth="1"/>
    <col min="3" max="3" width="30.28515625" style="150" customWidth="1"/>
    <col min="4" max="4" width="9.140625" style="150" customWidth="1"/>
    <col min="5" max="5" width="15.85546875" style="150" customWidth="1"/>
    <col min="6" max="6" width="25.7109375" style="150" customWidth="1"/>
    <col min="7" max="7" width="22" style="150" customWidth="1"/>
    <col min="8" max="8" width="19.140625" style="150" customWidth="1"/>
    <col min="9" max="9" width="9.140625" style="150"/>
    <col min="10" max="10" width="13.140625" style="150" customWidth="1"/>
    <col min="11" max="11" width="35.140625" style="150" customWidth="1"/>
    <col min="12" max="16384" width="9.140625" style="150"/>
  </cols>
  <sheetData>
    <row r="1" spans="2:9" ht="23.25" x14ac:dyDescent="0.35">
      <c r="B1" s="149" t="s">
        <v>61</v>
      </c>
    </row>
    <row r="2" spans="2:9" ht="15.75" thickBot="1" x14ac:dyDescent="0.3"/>
    <row r="3" spans="2:9" ht="15.75" thickBot="1" x14ac:dyDescent="0.3">
      <c r="C3" s="151" t="s">
        <v>128</v>
      </c>
      <c r="D3" s="296">
        <f>'1 project info &amp; overall budget'!B4</f>
        <v>0</v>
      </c>
      <c r="E3" s="297"/>
      <c r="F3" s="298"/>
      <c r="H3" s="152"/>
      <c r="I3" s="153" t="s">
        <v>56</v>
      </c>
    </row>
    <row r="4" spans="2:9" ht="15.75" thickBot="1" x14ac:dyDescent="0.3">
      <c r="C4" s="151" t="s">
        <v>129</v>
      </c>
      <c r="D4" s="296">
        <f>'1 project info &amp; overall budget'!B5</f>
        <v>0</v>
      </c>
      <c r="E4" s="297"/>
      <c r="F4" s="298"/>
      <c r="G4" s="277"/>
      <c r="H4" s="154"/>
      <c r="I4" s="153" t="s">
        <v>57</v>
      </c>
    </row>
    <row r="5" spans="2:9" ht="15.75" thickBot="1" x14ac:dyDescent="0.3">
      <c r="C5" s="151" t="s">
        <v>26</v>
      </c>
      <c r="D5" s="296">
        <f>'1 project info &amp; overall budget'!B6</f>
        <v>0</v>
      </c>
      <c r="E5" s="297"/>
      <c r="F5" s="298"/>
      <c r="G5" s="277"/>
      <c r="H5" s="155"/>
      <c r="I5" s="153" t="s">
        <v>58</v>
      </c>
    </row>
    <row r="6" spans="2:9" ht="15.75" thickBot="1" x14ac:dyDescent="0.3">
      <c r="C6" s="151" t="s">
        <v>130</v>
      </c>
      <c r="D6" s="296">
        <f>'1 project info &amp; overall budget'!B7</f>
        <v>0</v>
      </c>
      <c r="E6" s="297"/>
      <c r="F6" s="298"/>
      <c r="H6" s="156"/>
      <c r="I6" s="153" t="s">
        <v>108</v>
      </c>
    </row>
    <row r="7" spans="2:9" ht="15.75" thickBot="1" x14ac:dyDescent="0.3">
      <c r="C7" s="157" t="s">
        <v>131</v>
      </c>
      <c r="D7" s="296">
        <f>'1 project info &amp; overall budget'!B10</f>
        <v>0</v>
      </c>
      <c r="E7" s="297"/>
      <c r="F7" s="298"/>
    </row>
    <row r="9" spans="2:9" ht="15.75" thickBot="1" x14ac:dyDescent="0.3"/>
    <row r="10" spans="2:9" ht="19.5" thickBot="1" x14ac:dyDescent="0.35">
      <c r="C10" s="293" t="s">
        <v>60</v>
      </c>
      <c r="D10" s="294"/>
      <c r="E10" s="294"/>
      <c r="F10" s="294"/>
      <c r="G10" s="294"/>
      <c r="H10" s="295"/>
      <c r="I10" s="158"/>
    </row>
    <row r="11" spans="2:9" ht="18.75" x14ac:dyDescent="0.25">
      <c r="C11" s="159" t="s">
        <v>132</v>
      </c>
      <c r="D11" s="301"/>
      <c r="E11" s="302"/>
      <c r="F11" s="302"/>
      <c r="G11" s="302"/>
      <c r="H11" s="303"/>
    </row>
    <row r="12" spans="2:9" ht="15.75" thickBot="1" x14ac:dyDescent="0.3">
      <c r="C12" s="160" t="s">
        <v>68</v>
      </c>
      <c r="D12" s="304"/>
      <c r="E12" s="305"/>
      <c r="F12" s="305"/>
      <c r="G12" s="305"/>
      <c r="H12" s="306"/>
    </row>
    <row r="13" spans="2:9" ht="19.5" thickBot="1" x14ac:dyDescent="0.3">
      <c r="C13" s="161"/>
      <c r="D13" s="162"/>
      <c r="E13" s="163"/>
      <c r="F13" s="162"/>
      <c r="G13" s="162"/>
      <c r="H13" s="164"/>
    </row>
    <row r="14" spans="2:9" ht="38.25" x14ac:dyDescent="0.25">
      <c r="C14" s="165" t="s">
        <v>133</v>
      </c>
      <c r="D14" s="166">
        <v>0</v>
      </c>
      <c r="E14" s="167"/>
      <c r="F14" s="165" t="s">
        <v>134</v>
      </c>
      <c r="G14" s="166">
        <v>0</v>
      </c>
      <c r="H14" s="168"/>
    </row>
    <row r="15" spans="2:9" ht="51" x14ac:dyDescent="0.25">
      <c r="C15" s="169" t="s">
        <v>135</v>
      </c>
      <c r="D15" s="170">
        <f>(D16*24*D14)</f>
        <v>0</v>
      </c>
      <c r="E15" s="171"/>
      <c r="F15" s="169" t="s">
        <v>136</v>
      </c>
      <c r="G15" s="170">
        <f>(G16*24*G14)</f>
        <v>0</v>
      </c>
      <c r="H15" s="172"/>
    </row>
    <row r="16" spans="2:9" ht="39" thickBot="1" x14ac:dyDescent="0.3">
      <c r="C16" s="173" t="s">
        <v>137</v>
      </c>
      <c r="D16" s="174">
        <v>0.32500000000000001</v>
      </c>
      <c r="E16" s="175"/>
      <c r="F16" s="173" t="s">
        <v>138</v>
      </c>
      <c r="G16" s="174">
        <v>0.32500000000000001</v>
      </c>
      <c r="H16" s="176"/>
    </row>
    <row r="17" spans="3:8" ht="15.75" thickBot="1" x14ac:dyDescent="0.3">
      <c r="C17" s="177"/>
      <c r="D17" s="178"/>
      <c r="E17" s="179"/>
      <c r="F17" s="180"/>
      <c r="G17" s="181"/>
      <c r="H17" s="176"/>
    </row>
    <row r="18" spans="3:8" ht="19.5" thickBot="1" x14ac:dyDescent="0.35">
      <c r="C18" s="307" t="s">
        <v>62</v>
      </c>
      <c r="D18" s="308"/>
      <c r="E18" s="308"/>
      <c r="F18" s="308"/>
      <c r="G18" s="308"/>
      <c r="H18" s="309"/>
    </row>
    <row r="19" spans="3:8" ht="26.25" thickBot="1" x14ac:dyDescent="0.3">
      <c r="C19" s="310" t="s">
        <v>139</v>
      </c>
      <c r="D19" s="311"/>
      <c r="E19" s="182" t="s">
        <v>140</v>
      </c>
      <c r="F19" s="183" t="s">
        <v>141</v>
      </c>
      <c r="G19" s="183" t="s">
        <v>142</v>
      </c>
      <c r="H19" s="183" t="s">
        <v>143</v>
      </c>
    </row>
    <row r="20" spans="3:8" x14ac:dyDescent="0.25">
      <c r="C20" s="184"/>
      <c r="D20" s="185"/>
      <c r="E20" s="186">
        <v>45658</v>
      </c>
      <c r="F20" s="187">
        <v>0</v>
      </c>
      <c r="G20" s="188">
        <v>0</v>
      </c>
      <c r="H20" s="188">
        <v>0</v>
      </c>
    </row>
    <row r="21" spans="3:8" x14ac:dyDescent="0.25">
      <c r="C21" s="189"/>
      <c r="D21" s="185"/>
      <c r="E21" s="186"/>
      <c r="F21" s="187">
        <v>0</v>
      </c>
      <c r="G21" s="188">
        <v>0</v>
      </c>
      <c r="H21" s="188">
        <v>0</v>
      </c>
    </row>
    <row r="22" spans="3:8" x14ac:dyDescent="0.25">
      <c r="C22" s="189"/>
      <c r="D22" s="185"/>
      <c r="E22" s="186"/>
      <c r="F22" s="187">
        <v>0</v>
      </c>
      <c r="G22" s="188">
        <v>0</v>
      </c>
      <c r="H22" s="188">
        <v>0</v>
      </c>
    </row>
    <row r="23" spans="3:8" x14ac:dyDescent="0.25">
      <c r="C23" s="189"/>
      <c r="D23" s="185"/>
      <c r="E23" s="186"/>
      <c r="F23" s="187">
        <v>0</v>
      </c>
      <c r="G23" s="188">
        <v>0</v>
      </c>
      <c r="H23" s="188">
        <v>0</v>
      </c>
    </row>
    <row r="24" spans="3:8" x14ac:dyDescent="0.25">
      <c r="C24" s="189"/>
      <c r="D24" s="185"/>
      <c r="E24" s="186"/>
      <c r="F24" s="187">
        <v>0</v>
      </c>
      <c r="G24" s="188">
        <v>0</v>
      </c>
      <c r="H24" s="188">
        <v>0</v>
      </c>
    </row>
    <row r="25" spans="3:8" x14ac:dyDescent="0.25">
      <c r="C25" s="189"/>
      <c r="D25" s="185"/>
      <c r="E25" s="186"/>
      <c r="F25" s="187">
        <v>0</v>
      </c>
      <c r="G25" s="188">
        <v>0</v>
      </c>
      <c r="H25" s="188">
        <v>0</v>
      </c>
    </row>
    <row r="26" spans="3:8" x14ac:dyDescent="0.25">
      <c r="C26" s="189"/>
      <c r="D26" s="185"/>
      <c r="E26" s="190"/>
      <c r="F26" s="187">
        <v>0</v>
      </c>
      <c r="G26" s="188">
        <v>0</v>
      </c>
      <c r="H26" s="188">
        <v>0</v>
      </c>
    </row>
    <row r="27" spans="3:8" x14ac:dyDescent="0.25">
      <c r="C27" s="189"/>
      <c r="D27" s="185"/>
      <c r="E27" s="190"/>
      <c r="F27" s="187">
        <v>0</v>
      </c>
      <c r="G27" s="188">
        <v>0</v>
      </c>
      <c r="H27" s="188">
        <v>0</v>
      </c>
    </row>
    <row r="28" spans="3:8" x14ac:dyDescent="0.25">
      <c r="C28" s="189"/>
      <c r="D28" s="185"/>
      <c r="E28" s="190"/>
      <c r="F28" s="187">
        <v>0</v>
      </c>
      <c r="G28" s="188">
        <v>0</v>
      </c>
      <c r="H28" s="188">
        <v>0</v>
      </c>
    </row>
    <row r="29" spans="3:8" x14ac:dyDescent="0.25">
      <c r="C29" s="189"/>
      <c r="D29" s="185"/>
      <c r="E29" s="190"/>
      <c r="F29" s="187">
        <v>0</v>
      </c>
      <c r="G29" s="188">
        <v>0</v>
      </c>
      <c r="H29" s="188">
        <v>0</v>
      </c>
    </row>
    <row r="30" spans="3:8" x14ac:dyDescent="0.25">
      <c r="C30" s="189"/>
      <c r="D30" s="185"/>
      <c r="E30" s="190"/>
      <c r="F30" s="187">
        <v>0</v>
      </c>
      <c r="G30" s="188">
        <v>0</v>
      </c>
      <c r="H30" s="188">
        <v>0</v>
      </c>
    </row>
    <row r="31" spans="3:8" x14ac:dyDescent="0.25">
      <c r="C31" s="189"/>
      <c r="D31" s="185"/>
      <c r="E31" s="190"/>
      <c r="F31" s="187">
        <v>0</v>
      </c>
      <c r="G31" s="188">
        <v>0</v>
      </c>
      <c r="H31" s="188">
        <v>0</v>
      </c>
    </row>
    <row r="32" spans="3:8" x14ac:dyDescent="0.25">
      <c r="C32" s="189"/>
      <c r="D32" s="185"/>
      <c r="E32" s="190"/>
      <c r="F32" s="187">
        <v>0</v>
      </c>
      <c r="G32" s="188">
        <v>0</v>
      </c>
      <c r="H32" s="188">
        <v>0</v>
      </c>
    </row>
    <row r="33" spans="3:8" x14ac:dyDescent="0.25">
      <c r="C33" s="189"/>
      <c r="D33" s="185"/>
      <c r="E33" s="190"/>
      <c r="F33" s="187">
        <v>0</v>
      </c>
      <c r="G33" s="188">
        <v>0</v>
      </c>
      <c r="H33" s="188">
        <v>0</v>
      </c>
    </row>
    <row r="34" spans="3:8" x14ac:dyDescent="0.25">
      <c r="C34" s="189"/>
      <c r="D34" s="185"/>
      <c r="E34" s="190"/>
      <c r="F34" s="187">
        <v>0</v>
      </c>
      <c r="G34" s="188">
        <v>0</v>
      </c>
      <c r="H34" s="188">
        <v>0</v>
      </c>
    </row>
    <row r="35" spans="3:8" x14ac:dyDescent="0.25">
      <c r="C35" s="189"/>
      <c r="D35" s="185"/>
      <c r="E35" s="190"/>
      <c r="F35" s="187">
        <v>0</v>
      </c>
      <c r="G35" s="188">
        <v>0</v>
      </c>
      <c r="H35" s="188">
        <v>0</v>
      </c>
    </row>
    <row r="36" spans="3:8" x14ac:dyDescent="0.25">
      <c r="C36" s="189"/>
      <c r="D36" s="185"/>
      <c r="E36" s="190"/>
      <c r="F36" s="187">
        <v>0</v>
      </c>
      <c r="G36" s="188">
        <v>0</v>
      </c>
      <c r="H36" s="188">
        <v>0</v>
      </c>
    </row>
    <row r="37" spans="3:8" x14ac:dyDescent="0.25">
      <c r="C37" s="189"/>
      <c r="D37" s="185"/>
      <c r="E37" s="190"/>
      <c r="F37" s="187">
        <v>0</v>
      </c>
      <c r="G37" s="188">
        <v>0</v>
      </c>
      <c r="H37" s="188">
        <v>0</v>
      </c>
    </row>
    <row r="38" spans="3:8" x14ac:dyDescent="0.25">
      <c r="C38" s="189"/>
      <c r="D38" s="185"/>
      <c r="E38" s="190"/>
      <c r="F38" s="187">
        <v>0</v>
      </c>
      <c r="G38" s="188">
        <v>0</v>
      </c>
      <c r="H38" s="188">
        <v>0</v>
      </c>
    </row>
    <row r="39" spans="3:8" x14ac:dyDescent="0.25">
      <c r="C39" s="189"/>
      <c r="D39" s="185"/>
      <c r="E39" s="190"/>
      <c r="F39" s="187">
        <v>0</v>
      </c>
      <c r="G39" s="188">
        <v>0</v>
      </c>
      <c r="H39" s="188">
        <v>0</v>
      </c>
    </row>
    <row r="40" spans="3:8" x14ac:dyDescent="0.25">
      <c r="C40" s="189"/>
      <c r="D40" s="185"/>
      <c r="E40" s="190"/>
      <c r="F40" s="187">
        <v>0</v>
      </c>
      <c r="G40" s="188">
        <v>0</v>
      </c>
      <c r="H40" s="188">
        <v>0</v>
      </c>
    </row>
    <row r="41" spans="3:8" x14ac:dyDescent="0.25">
      <c r="C41" s="189"/>
      <c r="D41" s="185"/>
      <c r="E41" s="190"/>
      <c r="F41" s="187">
        <v>0</v>
      </c>
      <c r="G41" s="188">
        <v>0</v>
      </c>
      <c r="H41" s="188">
        <v>0</v>
      </c>
    </row>
    <row r="42" spans="3:8" x14ac:dyDescent="0.25">
      <c r="C42" s="189"/>
      <c r="D42" s="185"/>
      <c r="E42" s="190"/>
      <c r="F42" s="187">
        <v>0</v>
      </c>
      <c r="G42" s="188">
        <v>0</v>
      </c>
      <c r="H42" s="188">
        <v>0</v>
      </c>
    </row>
    <row r="43" spans="3:8" x14ac:dyDescent="0.25">
      <c r="C43" s="189"/>
      <c r="D43" s="185"/>
      <c r="E43" s="190"/>
      <c r="F43" s="187">
        <v>0</v>
      </c>
      <c r="G43" s="188">
        <v>0</v>
      </c>
      <c r="H43" s="188">
        <v>0</v>
      </c>
    </row>
    <row r="44" spans="3:8" x14ac:dyDescent="0.25">
      <c r="C44" s="189"/>
      <c r="D44" s="185"/>
      <c r="E44" s="190"/>
      <c r="F44" s="187">
        <v>0</v>
      </c>
      <c r="G44" s="188">
        <v>0</v>
      </c>
      <c r="H44" s="188">
        <v>0</v>
      </c>
    </row>
    <row r="45" spans="3:8" x14ac:dyDescent="0.25">
      <c r="C45" s="189"/>
      <c r="D45" s="185"/>
      <c r="E45" s="190"/>
      <c r="F45" s="187">
        <v>0</v>
      </c>
      <c r="G45" s="188">
        <v>0</v>
      </c>
      <c r="H45" s="188">
        <v>0</v>
      </c>
    </row>
    <row r="46" spans="3:8" x14ac:dyDescent="0.25">
      <c r="C46" s="189"/>
      <c r="D46" s="185"/>
      <c r="E46" s="190"/>
      <c r="F46" s="187">
        <v>0</v>
      </c>
      <c r="G46" s="188">
        <v>0</v>
      </c>
      <c r="H46" s="188">
        <v>0</v>
      </c>
    </row>
    <row r="47" spans="3:8" x14ac:dyDescent="0.25">
      <c r="C47" s="189"/>
      <c r="D47" s="185"/>
      <c r="E47" s="190"/>
      <c r="F47" s="187">
        <v>0</v>
      </c>
      <c r="G47" s="188">
        <v>0</v>
      </c>
      <c r="H47" s="188">
        <v>0</v>
      </c>
    </row>
    <row r="48" spans="3:8" x14ac:dyDescent="0.25">
      <c r="C48" s="189"/>
      <c r="D48" s="185"/>
      <c r="E48" s="190"/>
      <c r="F48" s="187">
        <v>0</v>
      </c>
      <c r="G48" s="188">
        <v>0</v>
      </c>
      <c r="H48" s="188">
        <v>0</v>
      </c>
    </row>
    <row r="49" spans="3:8" x14ac:dyDescent="0.25">
      <c r="C49" s="189"/>
      <c r="D49" s="185"/>
      <c r="E49" s="190"/>
      <c r="F49" s="187">
        <v>0</v>
      </c>
      <c r="G49" s="188">
        <v>0</v>
      </c>
      <c r="H49" s="188">
        <v>0</v>
      </c>
    </row>
    <row r="50" spans="3:8" ht="15.75" thickBot="1" x14ac:dyDescent="0.3">
      <c r="C50" s="191"/>
      <c r="D50" s="192"/>
      <c r="E50" s="190"/>
      <c r="F50" s="193">
        <v>0</v>
      </c>
      <c r="G50" s="194">
        <v>0</v>
      </c>
      <c r="H50" s="188">
        <v>0</v>
      </c>
    </row>
    <row r="51" spans="3:8" ht="15.75" thickBot="1" x14ac:dyDescent="0.3">
      <c r="C51" s="189"/>
      <c r="D51" s="156"/>
      <c r="E51" s="195" t="s">
        <v>55</v>
      </c>
      <c r="F51" s="196">
        <f>SUM(F20:F50)</f>
        <v>0</v>
      </c>
      <c r="G51" s="195">
        <f>SUM(G20:G50)</f>
        <v>0</v>
      </c>
      <c r="H51" s="195">
        <f>SUM(H20:H50)</f>
        <v>0</v>
      </c>
    </row>
    <row r="52" spans="3:8" ht="19.5" thickBot="1" x14ac:dyDescent="0.35">
      <c r="C52" s="312" t="s">
        <v>65</v>
      </c>
      <c r="D52" s="313"/>
      <c r="E52" s="313"/>
      <c r="F52" s="313"/>
      <c r="G52" s="313"/>
      <c r="H52" s="314"/>
    </row>
    <row r="53" spans="3:8" ht="26.25" thickBot="1" x14ac:dyDescent="0.3">
      <c r="C53" s="197"/>
      <c r="D53" s="198"/>
      <c r="E53" s="199" t="s">
        <v>144</v>
      </c>
      <c r="F53" s="200" t="s">
        <v>145</v>
      </c>
      <c r="G53" s="201" t="s">
        <v>146</v>
      </c>
      <c r="H53" s="202" t="s">
        <v>147</v>
      </c>
    </row>
    <row r="54" spans="3:8" ht="15.75" thickBot="1" x14ac:dyDescent="0.3">
      <c r="C54" s="315" t="s">
        <v>148</v>
      </c>
      <c r="D54" s="316"/>
      <c r="E54" s="203">
        <f>IF((G54-H54),F54/(G54-H54),0)</f>
        <v>0</v>
      </c>
      <c r="F54" s="204">
        <f>F51</f>
        <v>0</v>
      </c>
      <c r="G54" s="205">
        <f>215/12*G51*(D14+G14)-H54</f>
        <v>0</v>
      </c>
      <c r="H54" s="206">
        <v>0</v>
      </c>
    </row>
    <row r="55" spans="3:8" ht="19.5" thickBot="1" x14ac:dyDescent="0.35">
      <c r="C55" s="293" t="s">
        <v>149</v>
      </c>
      <c r="D55" s="294"/>
      <c r="E55" s="294"/>
      <c r="F55" s="294"/>
      <c r="G55" s="294"/>
      <c r="H55" s="295"/>
    </row>
    <row r="56" spans="3:8" ht="26.25" thickBot="1" x14ac:dyDescent="0.3">
      <c r="C56" s="207"/>
      <c r="D56" s="208"/>
      <c r="E56" s="299" t="s">
        <v>120</v>
      </c>
      <c r="F56" s="317"/>
      <c r="G56" s="201" t="s">
        <v>150</v>
      </c>
      <c r="H56" s="202" t="s">
        <v>151</v>
      </c>
    </row>
    <row r="57" spans="3:8" ht="15.75" thickBot="1" x14ac:dyDescent="0.3">
      <c r="C57" s="315" t="s">
        <v>148</v>
      </c>
      <c r="D57" s="316"/>
      <c r="E57" s="318" t="s">
        <v>120</v>
      </c>
      <c r="F57" s="319"/>
      <c r="G57" s="209">
        <f>(215/12*H51*D14)-H57</f>
        <v>0</v>
      </c>
      <c r="H57" s="206">
        <v>0</v>
      </c>
    </row>
    <row r="58" spans="3:8" ht="19.5" thickBot="1" x14ac:dyDescent="0.35">
      <c r="C58" s="293" t="s">
        <v>152</v>
      </c>
      <c r="D58" s="294"/>
      <c r="E58" s="294"/>
      <c r="F58" s="294"/>
      <c r="G58" s="294"/>
      <c r="H58" s="295"/>
    </row>
    <row r="59" spans="3:8" ht="39" thickBot="1" x14ac:dyDescent="0.3">
      <c r="C59" s="299" t="s">
        <v>148</v>
      </c>
      <c r="D59" s="300"/>
      <c r="E59" s="210" t="s">
        <v>140</v>
      </c>
      <c r="F59" s="210" t="s">
        <v>153</v>
      </c>
      <c r="G59" s="210" t="s">
        <v>154</v>
      </c>
      <c r="H59" s="211" t="s">
        <v>155</v>
      </c>
    </row>
    <row r="60" spans="3:8" x14ac:dyDescent="0.25">
      <c r="C60" s="184"/>
      <c r="D60" s="212"/>
      <c r="E60" s="186"/>
      <c r="F60" s="213">
        <v>0</v>
      </c>
      <c r="G60" s="214">
        <f>IFERROR((F60/$D$16)/22,0)</f>
        <v>0</v>
      </c>
      <c r="H60" s="328"/>
    </row>
    <row r="61" spans="3:8" x14ac:dyDescent="0.25">
      <c r="C61" s="189"/>
      <c r="D61" s="185"/>
      <c r="E61" s="190"/>
      <c r="F61" s="213">
        <v>0</v>
      </c>
      <c r="G61" s="214">
        <f t="shared" ref="G61:G89" si="0">IFERROR((F61/$D$16)/22,0)</f>
        <v>0</v>
      </c>
      <c r="H61" s="329"/>
    </row>
    <row r="62" spans="3:8" x14ac:dyDescent="0.25">
      <c r="C62" s="189"/>
      <c r="D62" s="185"/>
      <c r="E62" s="190"/>
      <c r="F62" s="213">
        <v>0</v>
      </c>
      <c r="G62" s="214">
        <f t="shared" si="0"/>
        <v>0</v>
      </c>
      <c r="H62" s="329"/>
    </row>
    <row r="63" spans="3:8" x14ac:dyDescent="0.25">
      <c r="C63" s="189"/>
      <c r="D63" s="185"/>
      <c r="E63" s="190"/>
      <c r="F63" s="213">
        <v>0</v>
      </c>
      <c r="G63" s="214">
        <f t="shared" si="0"/>
        <v>0</v>
      </c>
      <c r="H63" s="329"/>
    </row>
    <row r="64" spans="3:8" x14ac:dyDescent="0.25">
      <c r="C64" s="189"/>
      <c r="D64" s="185"/>
      <c r="E64" s="190"/>
      <c r="F64" s="213">
        <v>0</v>
      </c>
      <c r="G64" s="214">
        <f t="shared" si="0"/>
        <v>0</v>
      </c>
      <c r="H64" s="329"/>
    </row>
    <row r="65" spans="3:8" x14ac:dyDescent="0.25">
      <c r="C65" s="189"/>
      <c r="D65" s="185"/>
      <c r="E65" s="190"/>
      <c r="F65" s="213">
        <v>0</v>
      </c>
      <c r="G65" s="214">
        <f t="shared" si="0"/>
        <v>0</v>
      </c>
      <c r="H65" s="329"/>
    </row>
    <row r="66" spans="3:8" x14ac:dyDescent="0.25">
      <c r="C66" s="189"/>
      <c r="D66" s="185"/>
      <c r="E66" s="190"/>
      <c r="F66" s="213">
        <v>0</v>
      </c>
      <c r="G66" s="214">
        <f t="shared" si="0"/>
        <v>0</v>
      </c>
      <c r="H66" s="329"/>
    </row>
    <row r="67" spans="3:8" x14ac:dyDescent="0.25">
      <c r="C67" s="189"/>
      <c r="D67" s="185"/>
      <c r="E67" s="190"/>
      <c r="F67" s="215">
        <v>0</v>
      </c>
      <c r="G67" s="214">
        <f t="shared" si="0"/>
        <v>0</v>
      </c>
      <c r="H67" s="329"/>
    </row>
    <row r="68" spans="3:8" x14ac:dyDescent="0.25">
      <c r="C68" s="189"/>
      <c r="D68" s="185"/>
      <c r="E68" s="190"/>
      <c r="F68" s="213">
        <v>0</v>
      </c>
      <c r="G68" s="214">
        <f t="shared" si="0"/>
        <v>0</v>
      </c>
      <c r="H68" s="329"/>
    </row>
    <row r="69" spans="3:8" x14ac:dyDescent="0.25">
      <c r="C69" s="189"/>
      <c r="D69" s="185"/>
      <c r="E69" s="190"/>
      <c r="F69" s="215">
        <v>0</v>
      </c>
      <c r="G69" s="214">
        <f t="shared" si="0"/>
        <v>0</v>
      </c>
      <c r="H69" s="329"/>
    </row>
    <row r="70" spans="3:8" x14ac:dyDescent="0.25">
      <c r="C70" s="189"/>
      <c r="D70" s="185"/>
      <c r="E70" s="190"/>
      <c r="F70" s="213">
        <v>0</v>
      </c>
      <c r="G70" s="214">
        <f t="shared" si="0"/>
        <v>0</v>
      </c>
      <c r="H70" s="329"/>
    </row>
    <row r="71" spans="3:8" x14ac:dyDescent="0.25">
      <c r="C71" s="189"/>
      <c r="D71" s="185"/>
      <c r="E71" s="190"/>
      <c r="F71" s="213">
        <v>0</v>
      </c>
      <c r="G71" s="214">
        <f t="shared" si="0"/>
        <v>0</v>
      </c>
      <c r="H71" s="329"/>
    </row>
    <row r="72" spans="3:8" x14ac:dyDescent="0.25">
      <c r="C72" s="189"/>
      <c r="D72" s="185"/>
      <c r="E72" s="190"/>
      <c r="F72" s="213">
        <v>0</v>
      </c>
      <c r="G72" s="214">
        <f t="shared" si="0"/>
        <v>0</v>
      </c>
      <c r="H72" s="329"/>
    </row>
    <row r="73" spans="3:8" x14ac:dyDescent="0.25">
      <c r="C73" s="189"/>
      <c r="D73" s="185"/>
      <c r="E73" s="190"/>
      <c r="F73" s="213">
        <v>0</v>
      </c>
      <c r="G73" s="214">
        <f t="shared" si="0"/>
        <v>0</v>
      </c>
      <c r="H73" s="329"/>
    </row>
    <row r="74" spans="3:8" x14ac:dyDescent="0.25">
      <c r="C74" s="189"/>
      <c r="D74" s="185"/>
      <c r="E74" s="190"/>
      <c r="F74" s="213">
        <v>0</v>
      </c>
      <c r="G74" s="214">
        <f t="shared" si="0"/>
        <v>0</v>
      </c>
      <c r="H74" s="329"/>
    </row>
    <row r="75" spans="3:8" x14ac:dyDescent="0.25">
      <c r="C75" s="189"/>
      <c r="D75" s="185"/>
      <c r="E75" s="190"/>
      <c r="F75" s="213">
        <v>0</v>
      </c>
      <c r="G75" s="214">
        <f t="shared" si="0"/>
        <v>0</v>
      </c>
      <c r="H75" s="329"/>
    </row>
    <row r="76" spans="3:8" x14ac:dyDescent="0.25">
      <c r="C76" s="189"/>
      <c r="D76" s="185"/>
      <c r="E76" s="190"/>
      <c r="F76" s="213">
        <v>0</v>
      </c>
      <c r="G76" s="214">
        <f t="shared" si="0"/>
        <v>0</v>
      </c>
      <c r="H76" s="329"/>
    </row>
    <row r="77" spans="3:8" x14ac:dyDescent="0.25">
      <c r="C77" s="189"/>
      <c r="D77" s="185"/>
      <c r="E77" s="190"/>
      <c r="F77" s="213">
        <v>0</v>
      </c>
      <c r="G77" s="214">
        <f t="shared" si="0"/>
        <v>0</v>
      </c>
      <c r="H77" s="329"/>
    </row>
    <row r="78" spans="3:8" x14ac:dyDescent="0.25">
      <c r="C78" s="189"/>
      <c r="D78" s="185"/>
      <c r="E78" s="190"/>
      <c r="F78" s="213">
        <v>0</v>
      </c>
      <c r="G78" s="214">
        <f t="shared" si="0"/>
        <v>0</v>
      </c>
      <c r="H78" s="329"/>
    </row>
    <row r="79" spans="3:8" x14ac:dyDescent="0.25">
      <c r="C79" s="189"/>
      <c r="D79" s="185"/>
      <c r="E79" s="190"/>
      <c r="F79" s="215">
        <v>0</v>
      </c>
      <c r="G79" s="214">
        <f t="shared" si="0"/>
        <v>0</v>
      </c>
      <c r="H79" s="329"/>
    </row>
    <row r="80" spans="3:8" x14ac:dyDescent="0.25">
      <c r="C80" s="189"/>
      <c r="D80" s="185"/>
      <c r="E80" s="190"/>
      <c r="F80" s="213">
        <v>0</v>
      </c>
      <c r="G80" s="214">
        <f t="shared" si="0"/>
        <v>0</v>
      </c>
      <c r="H80" s="329"/>
    </row>
    <row r="81" spans="3:8" x14ac:dyDescent="0.25">
      <c r="C81" s="189"/>
      <c r="D81" s="185"/>
      <c r="E81" s="190"/>
      <c r="F81" s="215">
        <v>0</v>
      </c>
      <c r="G81" s="214">
        <f t="shared" si="0"/>
        <v>0</v>
      </c>
      <c r="H81" s="329"/>
    </row>
    <row r="82" spans="3:8" x14ac:dyDescent="0.25">
      <c r="C82" s="189"/>
      <c r="D82" s="185"/>
      <c r="E82" s="190"/>
      <c r="F82" s="213">
        <v>0</v>
      </c>
      <c r="G82" s="214">
        <f t="shared" si="0"/>
        <v>0</v>
      </c>
      <c r="H82" s="329"/>
    </row>
    <row r="83" spans="3:8" x14ac:dyDescent="0.25">
      <c r="C83" s="189"/>
      <c r="D83" s="185"/>
      <c r="E83" s="190"/>
      <c r="F83" s="213">
        <v>0</v>
      </c>
      <c r="G83" s="214">
        <f t="shared" si="0"/>
        <v>0</v>
      </c>
      <c r="H83" s="329"/>
    </row>
    <row r="84" spans="3:8" x14ac:dyDescent="0.25">
      <c r="C84" s="189"/>
      <c r="D84" s="185"/>
      <c r="E84" s="190"/>
      <c r="F84" s="213">
        <v>0</v>
      </c>
      <c r="G84" s="214">
        <f t="shared" si="0"/>
        <v>0</v>
      </c>
      <c r="H84" s="329"/>
    </row>
    <row r="85" spans="3:8" x14ac:dyDescent="0.25">
      <c r="C85" s="189"/>
      <c r="D85" s="185"/>
      <c r="E85" s="190"/>
      <c r="F85" s="213">
        <v>0</v>
      </c>
      <c r="G85" s="214">
        <f t="shared" si="0"/>
        <v>0</v>
      </c>
      <c r="H85" s="329"/>
    </row>
    <row r="86" spans="3:8" x14ac:dyDescent="0.25">
      <c r="C86" s="189"/>
      <c r="D86" s="185"/>
      <c r="E86" s="190"/>
      <c r="F86" s="213">
        <v>0</v>
      </c>
      <c r="G86" s="214">
        <f t="shared" si="0"/>
        <v>0</v>
      </c>
      <c r="H86" s="329"/>
    </row>
    <row r="87" spans="3:8" x14ac:dyDescent="0.25">
      <c r="C87" s="189"/>
      <c r="D87" s="185"/>
      <c r="E87" s="190"/>
      <c r="F87" s="213">
        <v>0</v>
      </c>
      <c r="G87" s="214">
        <f t="shared" si="0"/>
        <v>0</v>
      </c>
      <c r="H87" s="329"/>
    </row>
    <row r="88" spans="3:8" x14ac:dyDescent="0.25">
      <c r="C88" s="189"/>
      <c r="D88" s="185"/>
      <c r="E88" s="190"/>
      <c r="F88" s="213">
        <v>0</v>
      </c>
      <c r="G88" s="214">
        <f t="shared" si="0"/>
        <v>0</v>
      </c>
      <c r="H88" s="329"/>
    </row>
    <row r="89" spans="3:8" ht="15.75" thickBot="1" x14ac:dyDescent="0.3">
      <c r="C89" s="189"/>
      <c r="D89" s="185"/>
      <c r="E89" s="190"/>
      <c r="F89" s="213">
        <v>0</v>
      </c>
      <c r="G89" s="214">
        <f t="shared" si="0"/>
        <v>0</v>
      </c>
      <c r="H89" s="330"/>
    </row>
    <row r="90" spans="3:8" ht="15.75" thickBot="1" x14ac:dyDescent="0.3">
      <c r="C90" s="191"/>
      <c r="D90" s="156"/>
      <c r="E90" s="195" t="s">
        <v>55</v>
      </c>
      <c r="F90" s="216">
        <f>SUM(F60:F89)</f>
        <v>0</v>
      </c>
      <c r="G90" s="217">
        <f>ROUND(SUM(G60:G89),0)</f>
        <v>0</v>
      </c>
      <c r="H90" s="218">
        <f>ROUND(IF(G90&gt;G57,G57,G90),0)</f>
        <v>0</v>
      </c>
    </row>
    <row r="91" spans="3:8" ht="18.75" thickBot="1" x14ac:dyDescent="0.3">
      <c r="C91" s="331" t="s">
        <v>63</v>
      </c>
      <c r="D91" s="332"/>
      <c r="E91" s="332"/>
      <c r="F91" s="332"/>
      <c r="G91" s="332"/>
      <c r="H91" s="333"/>
    </row>
    <row r="92" spans="3:8" ht="26.25" thickBot="1" x14ac:dyDescent="0.3">
      <c r="C92" s="184"/>
      <c r="D92" s="219"/>
      <c r="E92" s="219"/>
      <c r="F92" s="219"/>
      <c r="G92" s="220" t="s">
        <v>121</v>
      </c>
      <c r="H92" s="221">
        <f>H90</f>
        <v>0</v>
      </c>
    </row>
    <row r="93" spans="3:8" ht="15.75" thickBot="1" x14ac:dyDescent="0.3">
      <c r="C93" s="189"/>
      <c r="D93" s="156"/>
      <c r="E93" s="156"/>
      <c r="F93" s="156"/>
      <c r="G93" s="222" t="s">
        <v>67</v>
      </c>
      <c r="H93" s="223">
        <f>H92/(215/12)</f>
        <v>0</v>
      </c>
    </row>
    <row r="94" spans="3:8" ht="15.75" thickBot="1" x14ac:dyDescent="0.3">
      <c r="C94" s="191"/>
      <c r="D94" s="224"/>
      <c r="E94" s="224"/>
      <c r="F94" s="224"/>
      <c r="G94" s="219"/>
      <c r="H94" s="225"/>
    </row>
    <row r="95" spans="3:8" ht="19.5" thickBot="1" x14ac:dyDescent="0.35">
      <c r="C95" s="334" t="s">
        <v>64</v>
      </c>
      <c r="D95" s="335"/>
      <c r="E95" s="335"/>
      <c r="F95" s="335"/>
      <c r="G95" s="335"/>
      <c r="H95" s="336"/>
    </row>
    <row r="96" spans="3:8" x14ac:dyDescent="0.25">
      <c r="C96" s="337" t="s">
        <v>148</v>
      </c>
      <c r="D96" s="338"/>
      <c r="E96" s="226" t="s">
        <v>156</v>
      </c>
      <c r="F96" s="227"/>
      <c r="G96" s="227"/>
      <c r="H96" s="228"/>
    </row>
    <row r="97" spans="3:12" x14ac:dyDescent="0.25">
      <c r="C97" s="339"/>
      <c r="D97" s="340"/>
      <c r="E97" s="279" t="s">
        <v>157</v>
      </c>
      <c r="F97" s="280"/>
      <c r="G97" s="280"/>
      <c r="H97" s="281">
        <f>IF((E54*H90)&gt;H96,H96,(E54*H90))</f>
        <v>0</v>
      </c>
    </row>
    <row r="98" spans="3:12" ht="15.75" thickBot="1" x14ac:dyDescent="0.3">
      <c r="C98" s="341"/>
      <c r="D98" s="342"/>
      <c r="E98" s="282" t="s">
        <v>158</v>
      </c>
      <c r="F98" s="283"/>
      <c r="G98" s="229"/>
      <c r="H98" s="230">
        <f>H97-H96</f>
        <v>0</v>
      </c>
    </row>
    <row r="100" spans="3:12" ht="15.75" thickBot="1" x14ac:dyDescent="0.3"/>
    <row r="101" spans="3:12" ht="19.5" thickBot="1" x14ac:dyDescent="0.3">
      <c r="C101" s="156"/>
      <c r="D101" s="231" t="s">
        <v>159</v>
      </c>
      <c r="E101" s="232"/>
      <c r="F101" s="232"/>
      <c r="G101" s="232"/>
      <c r="H101" s="233"/>
      <c r="I101" s="234"/>
      <c r="J101" s="235"/>
      <c r="K101" s="235"/>
    </row>
    <row r="102" spans="3:12" ht="15.75" thickBot="1" x14ac:dyDescent="0.3">
      <c r="C102" s="156"/>
      <c r="D102" s="236" t="s">
        <v>122</v>
      </c>
      <c r="E102" s="237"/>
      <c r="F102" s="237"/>
      <c r="G102" s="237"/>
      <c r="H102" s="237"/>
      <c r="I102" s="238"/>
      <c r="J102" s="238"/>
      <c r="K102" s="238"/>
      <c r="L102" s="158"/>
    </row>
    <row r="103" spans="3:12" ht="51.75" thickTop="1" x14ac:dyDescent="0.25">
      <c r="C103" s="320" t="s">
        <v>148</v>
      </c>
      <c r="D103" s="239" t="s">
        <v>160</v>
      </c>
      <c r="E103" s="322" t="s">
        <v>115</v>
      </c>
      <c r="F103" s="323"/>
      <c r="G103" s="240" t="s">
        <v>161</v>
      </c>
      <c r="H103" s="240" t="s">
        <v>162</v>
      </c>
      <c r="I103" s="241" t="s">
        <v>163</v>
      </c>
      <c r="J103" s="324" t="s">
        <v>164</v>
      </c>
      <c r="K103" s="325"/>
    </row>
    <row r="104" spans="3:12" ht="26.25" thickBot="1" x14ac:dyDescent="0.3">
      <c r="C104" s="321"/>
      <c r="D104" s="242"/>
      <c r="E104" s="243" t="s">
        <v>165</v>
      </c>
      <c r="F104" s="244" t="s">
        <v>166</v>
      </c>
      <c r="G104" s="245"/>
      <c r="H104" s="246"/>
      <c r="I104" s="247"/>
      <c r="J104" s="326"/>
      <c r="K104" s="327"/>
    </row>
    <row r="105" spans="3:12" x14ac:dyDescent="0.25">
      <c r="C105" s="248" t="s">
        <v>55</v>
      </c>
      <c r="D105" s="249">
        <f>D106+D107</f>
        <v>0</v>
      </c>
      <c r="E105" s="250">
        <f>E106+E107</f>
        <v>0</v>
      </c>
      <c r="F105" s="251">
        <f>G54</f>
        <v>0</v>
      </c>
      <c r="G105" s="252">
        <f>ROUND(F105,0)</f>
        <v>0</v>
      </c>
      <c r="H105" s="253">
        <f>G105*I105</f>
        <v>0</v>
      </c>
      <c r="I105" s="254">
        <f>E54</f>
        <v>0</v>
      </c>
      <c r="J105" s="255">
        <f>F51</f>
        <v>0</v>
      </c>
      <c r="K105" s="256" t="s">
        <v>127</v>
      </c>
    </row>
    <row r="106" spans="3:12" x14ac:dyDescent="0.25">
      <c r="C106" s="257" t="s">
        <v>116</v>
      </c>
      <c r="D106" s="258">
        <f>F90</f>
        <v>0</v>
      </c>
      <c r="E106" s="259">
        <f>G90</f>
        <v>0</v>
      </c>
      <c r="F106" s="260">
        <f>G57</f>
        <v>0</v>
      </c>
      <c r="G106" s="261">
        <f t="shared" ref="G106" si="1">ROUND(F106,0)</f>
        <v>0</v>
      </c>
      <c r="H106" s="262">
        <f>G106*I105</f>
        <v>0</v>
      </c>
      <c r="I106" s="263"/>
      <c r="J106" s="264">
        <f>H97</f>
        <v>0</v>
      </c>
      <c r="K106" s="265" t="s">
        <v>123</v>
      </c>
    </row>
    <row r="107" spans="3:12" ht="15.75" thickBot="1" x14ac:dyDescent="0.3">
      <c r="C107" s="266" t="s">
        <v>117</v>
      </c>
      <c r="D107" s="267"/>
      <c r="E107" s="268">
        <f>IFERROR(D107/7.8,0)</f>
        <v>0</v>
      </c>
      <c r="F107" s="269">
        <f>IF(F105=F106,0,F105-F106)</f>
        <v>0</v>
      </c>
      <c r="G107" s="270">
        <f>ROUND(F107,0)</f>
        <v>0</v>
      </c>
      <c r="H107" s="253">
        <f>G107*I105</f>
        <v>0</v>
      </c>
      <c r="I107" s="271"/>
      <c r="J107" s="272">
        <f>J105-J106</f>
        <v>0</v>
      </c>
      <c r="K107" s="273" t="s">
        <v>124</v>
      </c>
    </row>
    <row r="108" spans="3:12" x14ac:dyDescent="0.25">
      <c r="C108" s="274"/>
      <c r="D108" s="274"/>
      <c r="E108" s="274"/>
      <c r="F108" s="274"/>
      <c r="G108" s="274"/>
      <c r="H108" s="274"/>
      <c r="I108" s="275"/>
    </row>
    <row r="109" spans="3:12" x14ac:dyDescent="0.25">
      <c r="C109" s="276"/>
      <c r="D109" s="276"/>
      <c r="E109" s="276"/>
      <c r="F109" s="276"/>
      <c r="G109" s="276"/>
      <c r="H109" s="276"/>
    </row>
    <row r="171" spans="9:11" x14ac:dyDescent="0.25">
      <c r="I171" s="276"/>
      <c r="J171" s="276"/>
      <c r="K171" s="156"/>
    </row>
    <row r="172" spans="9:11" ht="15.75" customHeight="1" x14ac:dyDescent="0.25"/>
  </sheetData>
  <mergeCells count="26">
    <mergeCell ref="C103:C104"/>
    <mergeCell ref="E103:F103"/>
    <mergeCell ref="J103:K103"/>
    <mergeCell ref="J104:K104"/>
    <mergeCell ref="H60:H89"/>
    <mergeCell ref="C91:H91"/>
    <mergeCell ref="C95:H95"/>
    <mergeCell ref="C96:D98"/>
    <mergeCell ref="C59:D59"/>
    <mergeCell ref="D11:H11"/>
    <mergeCell ref="D12:H12"/>
    <mergeCell ref="C18:H18"/>
    <mergeCell ref="C19:D19"/>
    <mergeCell ref="C52:H52"/>
    <mergeCell ref="C54:D54"/>
    <mergeCell ref="C55:H55"/>
    <mergeCell ref="E56:F56"/>
    <mergeCell ref="C57:D57"/>
    <mergeCell ref="E57:F57"/>
    <mergeCell ref="C58:H58"/>
    <mergeCell ref="C10:H10"/>
    <mergeCell ref="D3:F3"/>
    <mergeCell ref="D4:F4"/>
    <mergeCell ref="D5:F5"/>
    <mergeCell ref="D6:F6"/>
    <mergeCell ref="D7:F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ECE65-025D-4B75-8CF3-597D59095DB4}">
  <dimension ref="B1:L172"/>
  <sheetViews>
    <sheetView topLeftCell="A69" zoomScale="80" zoomScaleNormal="80" workbookViewId="0">
      <selection activeCell="H93" sqref="H93"/>
    </sheetView>
  </sheetViews>
  <sheetFormatPr baseColWidth="10" defaultColWidth="9.140625" defaultRowHeight="15" x14ac:dyDescent="0.25"/>
  <cols>
    <col min="1" max="1" width="9.140625" style="150"/>
    <col min="2" max="2" width="24.140625" style="150" customWidth="1"/>
    <col min="3" max="3" width="30.28515625" style="150" customWidth="1"/>
    <col min="4" max="4" width="9.140625" style="150" customWidth="1"/>
    <col min="5" max="5" width="15.85546875" style="150" customWidth="1"/>
    <col min="6" max="6" width="25.7109375" style="150" customWidth="1"/>
    <col min="7" max="7" width="25.140625" style="150" customWidth="1"/>
    <col min="8" max="8" width="19.140625" style="150" customWidth="1"/>
    <col min="9" max="9" width="9.140625" style="150"/>
    <col min="10" max="10" width="13.140625" style="150" customWidth="1"/>
    <col min="11" max="11" width="37.140625" style="150" customWidth="1"/>
    <col min="12" max="16384" width="9.140625" style="150"/>
  </cols>
  <sheetData>
    <row r="1" spans="2:9" ht="23.25" x14ac:dyDescent="0.35">
      <c r="B1" s="149" t="s">
        <v>61</v>
      </c>
    </row>
    <row r="2" spans="2:9" ht="15.75" thickBot="1" x14ac:dyDescent="0.3"/>
    <row r="3" spans="2:9" ht="15.75" thickBot="1" x14ac:dyDescent="0.3">
      <c r="C3" s="151" t="s">
        <v>128</v>
      </c>
      <c r="D3" s="296">
        <f>'1 project info &amp; overall budget'!B4</f>
        <v>0</v>
      </c>
      <c r="E3" s="297"/>
      <c r="F3" s="298"/>
      <c r="H3" s="152"/>
      <c r="I3" s="153" t="s">
        <v>56</v>
      </c>
    </row>
    <row r="4" spans="2:9" ht="15.75" thickBot="1" x14ac:dyDescent="0.3">
      <c r="C4" s="151" t="s">
        <v>129</v>
      </c>
      <c r="D4" s="296">
        <f>'1 project info &amp; overall budget'!B5</f>
        <v>0</v>
      </c>
      <c r="E4" s="297"/>
      <c r="F4" s="298"/>
      <c r="G4" s="277"/>
      <c r="H4" s="154"/>
      <c r="I4" s="153" t="s">
        <v>57</v>
      </c>
    </row>
    <row r="5" spans="2:9" ht="15.75" thickBot="1" x14ac:dyDescent="0.3">
      <c r="C5" s="151" t="s">
        <v>26</v>
      </c>
      <c r="D5" s="296">
        <f>'1 project info &amp; overall budget'!B6</f>
        <v>0</v>
      </c>
      <c r="E5" s="297"/>
      <c r="F5" s="298"/>
      <c r="G5" s="277"/>
      <c r="H5" s="155"/>
      <c r="I5" s="153" t="s">
        <v>58</v>
      </c>
    </row>
    <row r="6" spans="2:9" ht="15.75" thickBot="1" x14ac:dyDescent="0.3">
      <c r="C6" s="151" t="s">
        <v>130</v>
      </c>
      <c r="D6" s="296">
        <f>'1 project info &amp; overall budget'!B7</f>
        <v>0</v>
      </c>
      <c r="E6" s="297"/>
      <c r="F6" s="298"/>
      <c r="H6" s="156"/>
      <c r="I6" s="153" t="s">
        <v>108</v>
      </c>
    </row>
    <row r="7" spans="2:9" ht="15.75" thickBot="1" x14ac:dyDescent="0.3">
      <c r="C7" s="157" t="s">
        <v>131</v>
      </c>
      <c r="D7" s="296">
        <f>'1 project info &amp; overall budget'!B10</f>
        <v>0</v>
      </c>
      <c r="E7" s="297"/>
      <c r="F7" s="298"/>
    </row>
    <row r="9" spans="2:9" ht="15.75" thickBot="1" x14ac:dyDescent="0.3"/>
    <row r="10" spans="2:9" ht="19.5" thickBot="1" x14ac:dyDescent="0.35">
      <c r="C10" s="293" t="s">
        <v>167</v>
      </c>
      <c r="D10" s="294"/>
      <c r="E10" s="294"/>
      <c r="F10" s="294"/>
      <c r="G10" s="294"/>
      <c r="H10" s="295"/>
      <c r="I10" s="158"/>
    </row>
    <row r="11" spans="2:9" ht="18.75" x14ac:dyDescent="0.25">
      <c r="C11" s="159" t="s">
        <v>132</v>
      </c>
      <c r="D11" s="301"/>
      <c r="E11" s="302"/>
      <c r="F11" s="302"/>
      <c r="G11" s="302"/>
      <c r="H11" s="303"/>
    </row>
    <row r="12" spans="2:9" ht="15.75" thickBot="1" x14ac:dyDescent="0.3">
      <c r="C12" s="160" t="s">
        <v>68</v>
      </c>
      <c r="D12" s="304"/>
      <c r="E12" s="305"/>
      <c r="F12" s="305"/>
      <c r="G12" s="305"/>
      <c r="H12" s="306"/>
    </row>
    <row r="13" spans="2:9" ht="19.5" thickBot="1" x14ac:dyDescent="0.3">
      <c r="C13" s="161"/>
      <c r="D13" s="162"/>
      <c r="E13" s="163"/>
      <c r="F13" s="162"/>
      <c r="G13" s="162"/>
      <c r="H13" s="164"/>
    </row>
    <row r="14" spans="2:9" ht="38.25" x14ac:dyDescent="0.25">
      <c r="C14" s="165" t="s">
        <v>133</v>
      </c>
      <c r="D14" s="166">
        <v>0</v>
      </c>
      <c r="E14" s="167"/>
      <c r="F14" s="165" t="s">
        <v>134</v>
      </c>
      <c r="G14" s="166">
        <v>0</v>
      </c>
      <c r="H14" s="168"/>
    </row>
    <row r="15" spans="2:9" ht="51" x14ac:dyDescent="0.25">
      <c r="C15" s="169" t="s">
        <v>135</v>
      </c>
      <c r="D15" s="170">
        <f>(D16*24*D14)</f>
        <v>0</v>
      </c>
      <c r="E15" s="171"/>
      <c r="F15" s="169" t="s">
        <v>136</v>
      </c>
      <c r="G15" s="170">
        <f>(G16*24*G14)</f>
        <v>0</v>
      </c>
      <c r="H15" s="172"/>
    </row>
    <row r="16" spans="2:9" ht="39" thickBot="1" x14ac:dyDescent="0.3">
      <c r="C16" s="173" t="s">
        <v>137</v>
      </c>
      <c r="D16" s="174">
        <v>0.32500000000000001</v>
      </c>
      <c r="E16" s="175"/>
      <c r="F16" s="173" t="s">
        <v>138</v>
      </c>
      <c r="G16" s="174">
        <v>0.32500000000000001</v>
      </c>
      <c r="H16" s="176"/>
    </row>
    <row r="17" spans="3:8" ht="15.75" thickBot="1" x14ac:dyDescent="0.3">
      <c r="C17" s="177"/>
      <c r="D17" s="178"/>
      <c r="E17" s="179"/>
      <c r="F17" s="180"/>
      <c r="G17" s="181"/>
      <c r="H17" s="176"/>
    </row>
    <row r="18" spans="3:8" ht="19.5" thickBot="1" x14ac:dyDescent="0.35">
      <c r="C18" s="307" t="s">
        <v>62</v>
      </c>
      <c r="D18" s="308"/>
      <c r="E18" s="308"/>
      <c r="F18" s="308"/>
      <c r="G18" s="308"/>
      <c r="H18" s="309"/>
    </row>
    <row r="19" spans="3:8" ht="26.25" thickBot="1" x14ac:dyDescent="0.3">
      <c r="C19" s="310" t="s">
        <v>139</v>
      </c>
      <c r="D19" s="311"/>
      <c r="E19" s="182" t="s">
        <v>140</v>
      </c>
      <c r="F19" s="183" t="s">
        <v>141</v>
      </c>
      <c r="G19" s="183" t="s">
        <v>142</v>
      </c>
      <c r="H19" s="183" t="s">
        <v>143</v>
      </c>
    </row>
    <row r="20" spans="3:8" x14ac:dyDescent="0.25">
      <c r="C20" s="184"/>
      <c r="D20" s="185"/>
      <c r="E20" s="186"/>
      <c r="F20" s="187">
        <v>0</v>
      </c>
      <c r="G20" s="188">
        <v>0</v>
      </c>
      <c r="H20" s="188">
        <v>0</v>
      </c>
    </row>
    <row r="21" spans="3:8" x14ac:dyDescent="0.25">
      <c r="C21" s="189"/>
      <c r="D21" s="185"/>
      <c r="E21" s="186"/>
      <c r="F21" s="187">
        <v>0</v>
      </c>
      <c r="G21" s="188">
        <v>0</v>
      </c>
      <c r="H21" s="188">
        <v>0</v>
      </c>
    </row>
    <row r="22" spans="3:8" x14ac:dyDescent="0.25">
      <c r="C22" s="189"/>
      <c r="D22" s="185"/>
      <c r="E22" s="186"/>
      <c r="F22" s="187">
        <v>0</v>
      </c>
      <c r="G22" s="188">
        <v>0</v>
      </c>
      <c r="H22" s="188">
        <v>0</v>
      </c>
    </row>
    <row r="23" spans="3:8" x14ac:dyDescent="0.25">
      <c r="C23" s="189"/>
      <c r="D23" s="185"/>
      <c r="E23" s="186"/>
      <c r="F23" s="187">
        <v>0</v>
      </c>
      <c r="G23" s="188">
        <v>0</v>
      </c>
      <c r="H23" s="188">
        <v>0</v>
      </c>
    </row>
    <row r="24" spans="3:8" x14ac:dyDescent="0.25">
      <c r="C24" s="189"/>
      <c r="D24" s="185"/>
      <c r="E24" s="186"/>
      <c r="F24" s="187">
        <v>0</v>
      </c>
      <c r="G24" s="188">
        <v>0</v>
      </c>
      <c r="H24" s="188">
        <v>0</v>
      </c>
    </row>
    <row r="25" spans="3:8" x14ac:dyDescent="0.25">
      <c r="C25" s="189"/>
      <c r="D25" s="185"/>
      <c r="E25" s="186"/>
      <c r="F25" s="187">
        <v>0</v>
      </c>
      <c r="G25" s="188">
        <v>0</v>
      </c>
      <c r="H25" s="188">
        <v>0</v>
      </c>
    </row>
    <row r="26" spans="3:8" x14ac:dyDescent="0.25">
      <c r="C26" s="189"/>
      <c r="D26" s="185"/>
      <c r="E26" s="190"/>
      <c r="F26" s="187">
        <v>0</v>
      </c>
      <c r="G26" s="188">
        <v>0</v>
      </c>
      <c r="H26" s="188">
        <v>0</v>
      </c>
    </row>
    <row r="27" spans="3:8" x14ac:dyDescent="0.25">
      <c r="C27" s="189"/>
      <c r="D27" s="185"/>
      <c r="E27" s="190"/>
      <c r="F27" s="187">
        <v>0</v>
      </c>
      <c r="G27" s="188">
        <v>0</v>
      </c>
      <c r="H27" s="188">
        <v>0</v>
      </c>
    </row>
    <row r="28" spans="3:8" x14ac:dyDescent="0.25">
      <c r="C28" s="189"/>
      <c r="D28" s="185"/>
      <c r="E28" s="190"/>
      <c r="F28" s="187">
        <v>0</v>
      </c>
      <c r="G28" s="188">
        <v>0</v>
      </c>
      <c r="H28" s="188">
        <v>0</v>
      </c>
    </row>
    <row r="29" spans="3:8" x14ac:dyDescent="0.25">
      <c r="C29" s="189"/>
      <c r="D29" s="185"/>
      <c r="E29" s="190"/>
      <c r="F29" s="187">
        <v>0</v>
      </c>
      <c r="G29" s="188">
        <v>0</v>
      </c>
      <c r="H29" s="188">
        <v>0</v>
      </c>
    </row>
    <row r="30" spans="3:8" x14ac:dyDescent="0.25">
      <c r="C30" s="189"/>
      <c r="D30" s="185"/>
      <c r="E30" s="190"/>
      <c r="F30" s="187">
        <v>0</v>
      </c>
      <c r="G30" s="188">
        <v>0</v>
      </c>
      <c r="H30" s="188">
        <v>0</v>
      </c>
    </row>
    <row r="31" spans="3:8" x14ac:dyDescent="0.25">
      <c r="C31" s="189"/>
      <c r="D31" s="185"/>
      <c r="E31" s="190"/>
      <c r="F31" s="187">
        <v>0</v>
      </c>
      <c r="G31" s="188">
        <v>0</v>
      </c>
      <c r="H31" s="188">
        <v>0</v>
      </c>
    </row>
    <row r="32" spans="3:8" x14ac:dyDescent="0.25">
      <c r="C32" s="189"/>
      <c r="D32" s="185"/>
      <c r="E32" s="190"/>
      <c r="F32" s="187">
        <v>0</v>
      </c>
      <c r="G32" s="188">
        <v>0</v>
      </c>
      <c r="H32" s="188">
        <v>0</v>
      </c>
    </row>
    <row r="33" spans="3:8" x14ac:dyDescent="0.25">
      <c r="C33" s="189"/>
      <c r="D33" s="185"/>
      <c r="E33" s="190"/>
      <c r="F33" s="187">
        <v>0</v>
      </c>
      <c r="G33" s="188">
        <v>0</v>
      </c>
      <c r="H33" s="188">
        <v>0</v>
      </c>
    </row>
    <row r="34" spans="3:8" x14ac:dyDescent="0.25">
      <c r="C34" s="189"/>
      <c r="D34" s="185"/>
      <c r="E34" s="190"/>
      <c r="F34" s="187">
        <v>0</v>
      </c>
      <c r="G34" s="188">
        <v>0</v>
      </c>
      <c r="H34" s="188">
        <v>0</v>
      </c>
    </row>
    <row r="35" spans="3:8" x14ac:dyDescent="0.25">
      <c r="C35" s="189"/>
      <c r="D35" s="185"/>
      <c r="E35" s="190"/>
      <c r="F35" s="187">
        <v>0</v>
      </c>
      <c r="G35" s="188">
        <v>0</v>
      </c>
      <c r="H35" s="188">
        <v>0</v>
      </c>
    </row>
    <row r="36" spans="3:8" x14ac:dyDescent="0.25">
      <c r="C36" s="189"/>
      <c r="D36" s="185"/>
      <c r="E36" s="190"/>
      <c r="F36" s="187">
        <v>0</v>
      </c>
      <c r="G36" s="188">
        <v>0</v>
      </c>
      <c r="H36" s="188">
        <v>0</v>
      </c>
    </row>
    <row r="37" spans="3:8" x14ac:dyDescent="0.25">
      <c r="C37" s="189"/>
      <c r="D37" s="185"/>
      <c r="E37" s="190"/>
      <c r="F37" s="187">
        <v>0</v>
      </c>
      <c r="G37" s="188">
        <v>0</v>
      </c>
      <c r="H37" s="188">
        <v>0</v>
      </c>
    </row>
    <row r="38" spans="3:8" x14ac:dyDescent="0.25">
      <c r="C38" s="189"/>
      <c r="D38" s="185"/>
      <c r="E38" s="190"/>
      <c r="F38" s="187">
        <v>0</v>
      </c>
      <c r="G38" s="188">
        <v>0</v>
      </c>
      <c r="H38" s="188">
        <v>0</v>
      </c>
    </row>
    <row r="39" spans="3:8" x14ac:dyDescent="0.25">
      <c r="C39" s="189"/>
      <c r="D39" s="185"/>
      <c r="E39" s="190"/>
      <c r="F39" s="187">
        <v>0</v>
      </c>
      <c r="G39" s="188">
        <v>0</v>
      </c>
      <c r="H39" s="188">
        <v>0</v>
      </c>
    </row>
    <row r="40" spans="3:8" x14ac:dyDescent="0.25">
      <c r="C40" s="189"/>
      <c r="D40" s="185"/>
      <c r="E40" s="190"/>
      <c r="F40" s="187">
        <v>0</v>
      </c>
      <c r="G40" s="188">
        <v>0</v>
      </c>
      <c r="H40" s="188">
        <v>0</v>
      </c>
    </row>
    <row r="41" spans="3:8" x14ac:dyDescent="0.25">
      <c r="C41" s="189"/>
      <c r="D41" s="185"/>
      <c r="E41" s="190"/>
      <c r="F41" s="187">
        <v>0</v>
      </c>
      <c r="G41" s="188">
        <v>0</v>
      </c>
      <c r="H41" s="188">
        <v>0</v>
      </c>
    </row>
    <row r="42" spans="3:8" x14ac:dyDescent="0.25">
      <c r="C42" s="189"/>
      <c r="D42" s="185"/>
      <c r="E42" s="190"/>
      <c r="F42" s="187">
        <v>0</v>
      </c>
      <c r="G42" s="188">
        <v>0</v>
      </c>
      <c r="H42" s="188">
        <v>0</v>
      </c>
    </row>
    <row r="43" spans="3:8" x14ac:dyDescent="0.25">
      <c r="C43" s="189"/>
      <c r="D43" s="185"/>
      <c r="E43" s="190"/>
      <c r="F43" s="187">
        <v>0</v>
      </c>
      <c r="G43" s="188">
        <v>0</v>
      </c>
      <c r="H43" s="188">
        <v>0</v>
      </c>
    </row>
    <row r="44" spans="3:8" x14ac:dyDescent="0.25">
      <c r="C44" s="189"/>
      <c r="D44" s="185"/>
      <c r="E44" s="190"/>
      <c r="F44" s="187">
        <v>0</v>
      </c>
      <c r="G44" s="188">
        <v>0</v>
      </c>
      <c r="H44" s="188">
        <v>0</v>
      </c>
    </row>
    <row r="45" spans="3:8" x14ac:dyDescent="0.25">
      <c r="C45" s="189"/>
      <c r="D45" s="185"/>
      <c r="E45" s="190"/>
      <c r="F45" s="187">
        <v>0</v>
      </c>
      <c r="G45" s="188">
        <v>0</v>
      </c>
      <c r="H45" s="188">
        <v>0</v>
      </c>
    </row>
    <row r="46" spans="3:8" x14ac:dyDescent="0.25">
      <c r="C46" s="189"/>
      <c r="D46" s="185"/>
      <c r="E46" s="190"/>
      <c r="F46" s="187">
        <v>0</v>
      </c>
      <c r="G46" s="188">
        <v>0</v>
      </c>
      <c r="H46" s="188">
        <v>0</v>
      </c>
    </row>
    <row r="47" spans="3:8" x14ac:dyDescent="0.25">
      <c r="C47" s="189"/>
      <c r="D47" s="185"/>
      <c r="E47" s="190"/>
      <c r="F47" s="187">
        <v>0</v>
      </c>
      <c r="G47" s="188">
        <v>0</v>
      </c>
      <c r="H47" s="188">
        <v>0</v>
      </c>
    </row>
    <row r="48" spans="3:8" x14ac:dyDescent="0.25">
      <c r="C48" s="189"/>
      <c r="D48" s="185"/>
      <c r="E48" s="190"/>
      <c r="F48" s="187">
        <v>0</v>
      </c>
      <c r="G48" s="188">
        <v>0</v>
      </c>
      <c r="H48" s="188">
        <v>0</v>
      </c>
    </row>
    <row r="49" spans="3:8" x14ac:dyDescent="0.25">
      <c r="C49" s="189"/>
      <c r="D49" s="185"/>
      <c r="E49" s="190"/>
      <c r="F49" s="187">
        <v>0</v>
      </c>
      <c r="G49" s="188">
        <v>0</v>
      </c>
      <c r="H49" s="188">
        <v>0</v>
      </c>
    </row>
    <row r="50" spans="3:8" ht="15.75" thickBot="1" x14ac:dyDescent="0.3">
      <c r="C50" s="191"/>
      <c r="D50" s="192"/>
      <c r="E50" s="190"/>
      <c r="F50" s="193">
        <v>0</v>
      </c>
      <c r="G50" s="194">
        <v>0</v>
      </c>
      <c r="H50" s="188">
        <v>0</v>
      </c>
    </row>
    <row r="51" spans="3:8" ht="15.75" thickBot="1" x14ac:dyDescent="0.3">
      <c r="C51" s="189"/>
      <c r="D51" s="156"/>
      <c r="E51" s="195" t="s">
        <v>55</v>
      </c>
      <c r="F51" s="196">
        <f>SUM(F20:F50)</f>
        <v>0</v>
      </c>
      <c r="G51" s="195">
        <f>SUM(G20:G50)</f>
        <v>0</v>
      </c>
      <c r="H51" s="195">
        <f>SUM(H20:H50)</f>
        <v>0</v>
      </c>
    </row>
    <row r="52" spans="3:8" ht="19.5" thickBot="1" x14ac:dyDescent="0.35">
      <c r="C52" s="312" t="s">
        <v>65</v>
      </c>
      <c r="D52" s="313"/>
      <c r="E52" s="313"/>
      <c r="F52" s="313"/>
      <c r="G52" s="313"/>
      <c r="H52" s="314"/>
    </row>
    <row r="53" spans="3:8" ht="26.25" thickBot="1" x14ac:dyDescent="0.3">
      <c r="C53" s="197"/>
      <c r="D53" s="198"/>
      <c r="E53" s="199" t="s">
        <v>144</v>
      </c>
      <c r="F53" s="200" t="s">
        <v>145</v>
      </c>
      <c r="G53" s="201" t="s">
        <v>146</v>
      </c>
      <c r="H53" s="202" t="s">
        <v>147</v>
      </c>
    </row>
    <row r="54" spans="3:8" ht="15.75" thickBot="1" x14ac:dyDescent="0.3">
      <c r="C54" s="315" t="s">
        <v>148</v>
      </c>
      <c r="D54" s="316"/>
      <c r="E54" s="203">
        <f>IF((G54-H54),F54/(G54-H54),0)</f>
        <v>0</v>
      </c>
      <c r="F54" s="204">
        <f>F51</f>
        <v>0</v>
      </c>
      <c r="G54" s="205">
        <f>215/12*G51*(D14+G14)-H54</f>
        <v>0</v>
      </c>
      <c r="H54" s="206">
        <v>0</v>
      </c>
    </row>
    <row r="55" spans="3:8" ht="19.5" thickBot="1" x14ac:dyDescent="0.35">
      <c r="C55" s="293" t="s">
        <v>149</v>
      </c>
      <c r="D55" s="294"/>
      <c r="E55" s="294"/>
      <c r="F55" s="294"/>
      <c r="G55" s="294"/>
      <c r="H55" s="295"/>
    </row>
    <row r="56" spans="3:8" ht="26.25" thickBot="1" x14ac:dyDescent="0.3">
      <c r="C56" s="207"/>
      <c r="D56" s="208"/>
      <c r="E56" s="299" t="s">
        <v>120</v>
      </c>
      <c r="F56" s="317"/>
      <c r="G56" s="201" t="s">
        <v>150</v>
      </c>
      <c r="H56" s="202" t="s">
        <v>151</v>
      </c>
    </row>
    <row r="57" spans="3:8" ht="15.75" thickBot="1" x14ac:dyDescent="0.3">
      <c r="C57" s="315" t="s">
        <v>148</v>
      </c>
      <c r="D57" s="316"/>
      <c r="E57" s="318" t="s">
        <v>120</v>
      </c>
      <c r="F57" s="319"/>
      <c r="G57" s="209">
        <f>(215/12*H51*D14)-H57</f>
        <v>0</v>
      </c>
      <c r="H57" s="206">
        <v>0</v>
      </c>
    </row>
    <row r="58" spans="3:8" ht="19.5" thickBot="1" x14ac:dyDescent="0.35">
      <c r="C58" s="293" t="s">
        <v>152</v>
      </c>
      <c r="D58" s="294"/>
      <c r="E58" s="294"/>
      <c r="F58" s="294"/>
      <c r="G58" s="294"/>
      <c r="H58" s="295"/>
    </row>
    <row r="59" spans="3:8" ht="39" thickBot="1" x14ac:dyDescent="0.3">
      <c r="C59" s="299" t="s">
        <v>148</v>
      </c>
      <c r="D59" s="300"/>
      <c r="E59" s="210" t="s">
        <v>140</v>
      </c>
      <c r="F59" s="210" t="s">
        <v>153</v>
      </c>
      <c r="G59" s="210" t="s">
        <v>154</v>
      </c>
      <c r="H59" s="211" t="s">
        <v>155</v>
      </c>
    </row>
    <row r="60" spans="3:8" x14ac:dyDescent="0.25">
      <c r="C60" s="184"/>
      <c r="D60" s="212"/>
      <c r="E60" s="190"/>
      <c r="F60" s="213">
        <v>0</v>
      </c>
      <c r="G60" s="214">
        <f>IFERROR((F60/$D$16)/22,0)</f>
        <v>0</v>
      </c>
      <c r="H60" s="328"/>
    </row>
    <row r="61" spans="3:8" x14ac:dyDescent="0.25">
      <c r="C61" s="189"/>
      <c r="D61" s="185"/>
      <c r="E61" s="190"/>
      <c r="F61" s="213">
        <v>0</v>
      </c>
      <c r="G61" s="214">
        <f t="shared" ref="G61:G89" si="0">IFERROR((F61/$D$16)/22,0)</f>
        <v>0</v>
      </c>
      <c r="H61" s="329"/>
    </row>
    <row r="62" spans="3:8" x14ac:dyDescent="0.25">
      <c r="C62" s="189"/>
      <c r="D62" s="185"/>
      <c r="E62" s="190"/>
      <c r="F62" s="213">
        <v>0</v>
      </c>
      <c r="G62" s="214">
        <f t="shared" si="0"/>
        <v>0</v>
      </c>
      <c r="H62" s="329"/>
    </row>
    <row r="63" spans="3:8" x14ac:dyDescent="0.25">
      <c r="C63" s="189"/>
      <c r="D63" s="185"/>
      <c r="E63" s="190"/>
      <c r="F63" s="213">
        <v>0</v>
      </c>
      <c r="G63" s="214">
        <f t="shared" si="0"/>
        <v>0</v>
      </c>
      <c r="H63" s="329"/>
    </row>
    <row r="64" spans="3:8" x14ac:dyDescent="0.25">
      <c r="C64" s="189"/>
      <c r="D64" s="185"/>
      <c r="E64" s="190"/>
      <c r="F64" s="213">
        <v>0</v>
      </c>
      <c r="G64" s="214">
        <f t="shared" si="0"/>
        <v>0</v>
      </c>
      <c r="H64" s="329"/>
    </row>
    <row r="65" spans="3:8" x14ac:dyDescent="0.25">
      <c r="C65" s="189"/>
      <c r="D65" s="185"/>
      <c r="E65" s="190"/>
      <c r="F65" s="213">
        <v>0</v>
      </c>
      <c r="G65" s="214">
        <f t="shared" si="0"/>
        <v>0</v>
      </c>
      <c r="H65" s="329"/>
    </row>
    <row r="66" spans="3:8" x14ac:dyDescent="0.25">
      <c r="C66" s="189"/>
      <c r="D66" s="185"/>
      <c r="E66" s="190"/>
      <c r="F66" s="213">
        <v>0</v>
      </c>
      <c r="G66" s="214">
        <f t="shared" si="0"/>
        <v>0</v>
      </c>
      <c r="H66" s="329"/>
    </row>
    <row r="67" spans="3:8" x14ac:dyDescent="0.25">
      <c r="C67" s="189"/>
      <c r="D67" s="185"/>
      <c r="E67" s="190"/>
      <c r="F67" s="215">
        <v>0</v>
      </c>
      <c r="G67" s="214">
        <f t="shared" si="0"/>
        <v>0</v>
      </c>
      <c r="H67" s="329"/>
    </row>
    <row r="68" spans="3:8" x14ac:dyDescent="0.25">
      <c r="C68" s="189"/>
      <c r="D68" s="185"/>
      <c r="E68" s="190"/>
      <c r="F68" s="213">
        <v>0</v>
      </c>
      <c r="G68" s="214">
        <f t="shared" si="0"/>
        <v>0</v>
      </c>
      <c r="H68" s="329"/>
    </row>
    <row r="69" spans="3:8" x14ac:dyDescent="0.25">
      <c r="C69" s="189"/>
      <c r="D69" s="185"/>
      <c r="E69" s="190"/>
      <c r="F69" s="215">
        <v>0</v>
      </c>
      <c r="G69" s="214">
        <f t="shared" si="0"/>
        <v>0</v>
      </c>
      <c r="H69" s="329"/>
    </row>
    <row r="70" spans="3:8" x14ac:dyDescent="0.25">
      <c r="C70" s="189"/>
      <c r="D70" s="185"/>
      <c r="E70" s="190"/>
      <c r="F70" s="213">
        <v>0</v>
      </c>
      <c r="G70" s="214">
        <f t="shared" si="0"/>
        <v>0</v>
      </c>
      <c r="H70" s="329"/>
    </row>
    <row r="71" spans="3:8" x14ac:dyDescent="0.25">
      <c r="C71" s="189"/>
      <c r="D71" s="185"/>
      <c r="E71" s="190"/>
      <c r="F71" s="213">
        <v>0</v>
      </c>
      <c r="G71" s="214">
        <f t="shared" si="0"/>
        <v>0</v>
      </c>
      <c r="H71" s="329"/>
    </row>
    <row r="72" spans="3:8" x14ac:dyDescent="0.25">
      <c r="C72" s="189"/>
      <c r="D72" s="185"/>
      <c r="E72" s="190"/>
      <c r="F72" s="213">
        <v>0</v>
      </c>
      <c r="G72" s="214">
        <f t="shared" si="0"/>
        <v>0</v>
      </c>
      <c r="H72" s="329"/>
    </row>
    <row r="73" spans="3:8" x14ac:dyDescent="0.25">
      <c r="C73" s="189"/>
      <c r="D73" s="185"/>
      <c r="E73" s="190"/>
      <c r="F73" s="213">
        <v>0</v>
      </c>
      <c r="G73" s="214">
        <f t="shared" si="0"/>
        <v>0</v>
      </c>
      <c r="H73" s="329"/>
    </row>
    <row r="74" spans="3:8" x14ac:dyDescent="0.25">
      <c r="C74" s="189"/>
      <c r="D74" s="185"/>
      <c r="E74" s="190"/>
      <c r="F74" s="213">
        <v>0</v>
      </c>
      <c r="G74" s="214">
        <f t="shared" si="0"/>
        <v>0</v>
      </c>
      <c r="H74" s="329"/>
    </row>
    <row r="75" spans="3:8" x14ac:dyDescent="0.25">
      <c r="C75" s="189"/>
      <c r="D75" s="185"/>
      <c r="E75" s="190"/>
      <c r="F75" s="213">
        <v>0</v>
      </c>
      <c r="G75" s="214">
        <f t="shared" si="0"/>
        <v>0</v>
      </c>
      <c r="H75" s="329"/>
    </row>
    <row r="76" spans="3:8" x14ac:dyDescent="0.25">
      <c r="C76" s="189"/>
      <c r="D76" s="185"/>
      <c r="E76" s="190"/>
      <c r="F76" s="213">
        <v>0</v>
      </c>
      <c r="G76" s="214">
        <f t="shared" si="0"/>
        <v>0</v>
      </c>
      <c r="H76" s="329"/>
    </row>
    <row r="77" spans="3:8" x14ac:dyDescent="0.25">
      <c r="C77" s="189"/>
      <c r="D77" s="185"/>
      <c r="E77" s="190"/>
      <c r="F77" s="213">
        <v>0</v>
      </c>
      <c r="G77" s="214">
        <f t="shared" si="0"/>
        <v>0</v>
      </c>
      <c r="H77" s="329"/>
    </row>
    <row r="78" spans="3:8" x14ac:dyDescent="0.25">
      <c r="C78" s="189"/>
      <c r="D78" s="185"/>
      <c r="E78" s="190"/>
      <c r="F78" s="213">
        <v>0</v>
      </c>
      <c r="G78" s="214">
        <f t="shared" si="0"/>
        <v>0</v>
      </c>
      <c r="H78" s="329"/>
    </row>
    <row r="79" spans="3:8" x14ac:dyDescent="0.25">
      <c r="C79" s="189"/>
      <c r="D79" s="185"/>
      <c r="E79" s="190"/>
      <c r="F79" s="215">
        <v>0</v>
      </c>
      <c r="G79" s="214">
        <f t="shared" si="0"/>
        <v>0</v>
      </c>
      <c r="H79" s="329"/>
    </row>
    <row r="80" spans="3:8" x14ac:dyDescent="0.25">
      <c r="C80" s="189"/>
      <c r="D80" s="185"/>
      <c r="E80" s="190"/>
      <c r="F80" s="213">
        <v>0</v>
      </c>
      <c r="G80" s="214">
        <f t="shared" si="0"/>
        <v>0</v>
      </c>
      <c r="H80" s="329"/>
    </row>
    <row r="81" spans="3:8" x14ac:dyDescent="0.25">
      <c r="C81" s="189"/>
      <c r="D81" s="185"/>
      <c r="E81" s="190"/>
      <c r="F81" s="215">
        <v>0</v>
      </c>
      <c r="G81" s="214">
        <f t="shared" si="0"/>
        <v>0</v>
      </c>
      <c r="H81" s="329"/>
    </row>
    <row r="82" spans="3:8" x14ac:dyDescent="0.25">
      <c r="C82" s="189"/>
      <c r="D82" s="185"/>
      <c r="E82" s="190"/>
      <c r="F82" s="213">
        <v>0</v>
      </c>
      <c r="G82" s="214">
        <f t="shared" si="0"/>
        <v>0</v>
      </c>
      <c r="H82" s="329"/>
    </row>
    <row r="83" spans="3:8" x14ac:dyDescent="0.25">
      <c r="C83" s="189"/>
      <c r="D83" s="185"/>
      <c r="E83" s="190"/>
      <c r="F83" s="213">
        <v>0</v>
      </c>
      <c r="G83" s="214">
        <f t="shared" si="0"/>
        <v>0</v>
      </c>
      <c r="H83" s="329"/>
    </row>
    <row r="84" spans="3:8" x14ac:dyDescent="0.25">
      <c r="C84" s="189"/>
      <c r="D84" s="185"/>
      <c r="E84" s="190"/>
      <c r="F84" s="213">
        <v>0</v>
      </c>
      <c r="G84" s="214">
        <f t="shared" si="0"/>
        <v>0</v>
      </c>
      <c r="H84" s="329"/>
    </row>
    <row r="85" spans="3:8" x14ac:dyDescent="0.25">
      <c r="C85" s="189"/>
      <c r="D85" s="185"/>
      <c r="E85" s="190"/>
      <c r="F85" s="213">
        <v>0</v>
      </c>
      <c r="G85" s="214">
        <f t="shared" si="0"/>
        <v>0</v>
      </c>
      <c r="H85" s="329"/>
    </row>
    <row r="86" spans="3:8" x14ac:dyDescent="0.25">
      <c r="C86" s="189"/>
      <c r="D86" s="185"/>
      <c r="E86" s="190"/>
      <c r="F86" s="213">
        <v>0</v>
      </c>
      <c r="G86" s="214">
        <f t="shared" si="0"/>
        <v>0</v>
      </c>
      <c r="H86" s="329"/>
    </row>
    <row r="87" spans="3:8" x14ac:dyDescent="0.25">
      <c r="C87" s="189"/>
      <c r="D87" s="185"/>
      <c r="E87" s="190"/>
      <c r="F87" s="213">
        <v>0</v>
      </c>
      <c r="G87" s="214">
        <f t="shared" si="0"/>
        <v>0</v>
      </c>
      <c r="H87" s="329"/>
    </row>
    <row r="88" spans="3:8" x14ac:dyDescent="0.25">
      <c r="C88" s="189"/>
      <c r="D88" s="185"/>
      <c r="E88" s="190"/>
      <c r="F88" s="213">
        <v>0</v>
      </c>
      <c r="G88" s="214">
        <f t="shared" si="0"/>
        <v>0</v>
      </c>
      <c r="H88" s="329"/>
    </row>
    <row r="89" spans="3:8" ht="15.75" thickBot="1" x14ac:dyDescent="0.3">
      <c r="C89" s="189"/>
      <c r="D89" s="185"/>
      <c r="E89" s="190"/>
      <c r="F89" s="213">
        <v>0</v>
      </c>
      <c r="G89" s="214">
        <f t="shared" si="0"/>
        <v>0</v>
      </c>
      <c r="H89" s="330"/>
    </row>
    <row r="90" spans="3:8" ht="15.75" thickBot="1" x14ac:dyDescent="0.3">
      <c r="C90" s="191"/>
      <c r="D90" s="156"/>
      <c r="E90" s="195" t="s">
        <v>55</v>
      </c>
      <c r="F90" s="216">
        <f>SUM(F60:F89)</f>
        <v>0</v>
      </c>
      <c r="G90" s="217">
        <f>ROUND(SUM(G60:G89),0)</f>
        <v>0</v>
      </c>
      <c r="H90" s="218">
        <f>ROUND(IF(G90&gt;G57,G57,G90),0)</f>
        <v>0</v>
      </c>
    </row>
    <row r="91" spans="3:8" ht="18.75" thickBot="1" x14ac:dyDescent="0.3">
      <c r="C91" s="331" t="s">
        <v>63</v>
      </c>
      <c r="D91" s="332"/>
      <c r="E91" s="332"/>
      <c r="F91" s="332"/>
      <c r="G91" s="332"/>
      <c r="H91" s="333"/>
    </row>
    <row r="92" spans="3:8" ht="26.25" thickBot="1" x14ac:dyDescent="0.3">
      <c r="C92" s="184"/>
      <c r="D92" s="219"/>
      <c r="E92" s="219"/>
      <c r="F92" s="219"/>
      <c r="G92" s="220" t="s">
        <v>121</v>
      </c>
      <c r="H92" s="221">
        <f>H90</f>
        <v>0</v>
      </c>
    </row>
    <row r="93" spans="3:8" ht="15.75" thickBot="1" x14ac:dyDescent="0.3">
      <c r="C93" s="189"/>
      <c r="D93" s="156"/>
      <c r="E93" s="156"/>
      <c r="F93" s="156"/>
      <c r="G93" s="222" t="s">
        <v>67</v>
      </c>
      <c r="H93" s="223">
        <f>H92/(215/12)</f>
        <v>0</v>
      </c>
    </row>
    <row r="94" spans="3:8" ht="15.75" thickBot="1" x14ac:dyDescent="0.3">
      <c r="C94" s="191"/>
      <c r="D94" s="224"/>
      <c r="E94" s="224"/>
      <c r="F94" s="224"/>
      <c r="G94" s="219"/>
      <c r="H94" s="225"/>
    </row>
    <row r="95" spans="3:8" ht="19.5" thickBot="1" x14ac:dyDescent="0.35">
      <c r="C95" s="334" t="s">
        <v>64</v>
      </c>
      <c r="D95" s="335"/>
      <c r="E95" s="335"/>
      <c r="F95" s="335"/>
      <c r="G95" s="335"/>
      <c r="H95" s="336"/>
    </row>
    <row r="96" spans="3:8" x14ac:dyDescent="0.25">
      <c r="C96" s="337" t="s">
        <v>148</v>
      </c>
      <c r="D96" s="338"/>
      <c r="E96" s="226" t="s">
        <v>156</v>
      </c>
      <c r="F96" s="227"/>
      <c r="G96" s="227"/>
      <c r="H96" s="228"/>
    </row>
    <row r="97" spans="3:12" x14ac:dyDescent="0.25">
      <c r="C97" s="339"/>
      <c r="D97" s="340"/>
      <c r="E97" s="279" t="s">
        <v>157</v>
      </c>
      <c r="F97" s="284"/>
      <c r="G97" s="280"/>
      <c r="H97" s="281">
        <f>IF((E54*H90)&gt;H96,H96,(E54*H90))</f>
        <v>0</v>
      </c>
    </row>
    <row r="98" spans="3:12" ht="15.75" thickBot="1" x14ac:dyDescent="0.3">
      <c r="C98" s="341"/>
      <c r="D98" s="342"/>
      <c r="E98" s="282" t="s">
        <v>158</v>
      </c>
      <c r="F98" s="283"/>
      <c r="G98" s="229"/>
      <c r="H98" s="230">
        <f>H97-H96</f>
        <v>0</v>
      </c>
    </row>
    <row r="100" spans="3:12" ht="15.75" thickBot="1" x14ac:dyDescent="0.3"/>
    <row r="101" spans="3:12" ht="19.5" thickBot="1" x14ac:dyDescent="0.3">
      <c r="C101" s="156"/>
      <c r="D101" s="231" t="s">
        <v>159</v>
      </c>
      <c r="E101" s="232"/>
      <c r="F101" s="232"/>
      <c r="G101" s="232"/>
      <c r="H101" s="233"/>
      <c r="I101" s="234"/>
      <c r="J101" s="235"/>
      <c r="K101" s="235"/>
    </row>
    <row r="102" spans="3:12" ht="15.75" thickBot="1" x14ac:dyDescent="0.3">
      <c r="C102" s="156"/>
      <c r="D102" s="236" t="s">
        <v>122</v>
      </c>
      <c r="E102" s="237"/>
      <c r="F102" s="237"/>
      <c r="G102" s="237"/>
      <c r="H102" s="237"/>
      <c r="I102" s="238"/>
      <c r="J102" s="238"/>
      <c r="K102" s="238"/>
      <c r="L102" s="158"/>
    </row>
    <row r="103" spans="3:12" ht="51.75" thickTop="1" x14ac:dyDescent="0.25">
      <c r="C103" s="320" t="s">
        <v>148</v>
      </c>
      <c r="D103" s="239" t="s">
        <v>160</v>
      </c>
      <c r="E103" s="322" t="s">
        <v>115</v>
      </c>
      <c r="F103" s="323"/>
      <c r="G103" s="240" t="s">
        <v>161</v>
      </c>
      <c r="H103" s="240" t="s">
        <v>162</v>
      </c>
      <c r="I103" s="241" t="s">
        <v>163</v>
      </c>
      <c r="J103" s="324" t="s">
        <v>164</v>
      </c>
      <c r="K103" s="325"/>
    </row>
    <row r="104" spans="3:12" ht="26.25" thickBot="1" x14ac:dyDescent="0.3">
      <c r="C104" s="321"/>
      <c r="D104" s="242"/>
      <c r="E104" s="243" t="s">
        <v>165</v>
      </c>
      <c r="F104" s="244" t="s">
        <v>166</v>
      </c>
      <c r="G104" s="245"/>
      <c r="H104" s="246"/>
      <c r="I104" s="247"/>
      <c r="J104" s="326"/>
      <c r="K104" s="327"/>
    </row>
    <row r="105" spans="3:12" x14ac:dyDescent="0.25">
      <c r="C105" s="248" t="s">
        <v>55</v>
      </c>
      <c r="D105" s="249">
        <f>D106+D107</f>
        <v>0</v>
      </c>
      <c r="E105" s="250">
        <f>E106+E107</f>
        <v>0</v>
      </c>
      <c r="F105" s="251">
        <f>G54</f>
        <v>0</v>
      </c>
      <c r="G105" s="252">
        <f>ROUND(F105,0)</f>
        <v>0</v>
      </c>
      <c r="H105" s="253">
        <f>G105*I105</f>
        <v>0</v>
      </c>
      <c r="I105" s="254">
        <f>E54</f>
        <v>0</v>
      </c>
      <c r="J105" s="255">
        <f>F51</f>
        <v>0</v>
      </c>
      <c r="K105" s="256" t="s">
        <v>127</v>
      </c>
    </row>
    <row r="106" spans="3:12" x14ac:dyDescent="0.25">
      <c r="C106" s="257" t="s">
        <v>116</v>
      </c>
      <c r="D106" s="258">
        <f>F90</f>
        <v>0</v>
      </c>
      <c r="E106" s="259">
        <f>G90</f>
        <v>0</v>
      </c>
      <c r="F106" s="260">
        <f>G57</f>
        <v>0</v>
      </c>
      <c r="G106" s="261">
        <f t="shared" ref="G106" si="1">ROUND(F106,0)</f>
        <v>0</v>
      </c>
      <c r="H106" s="262">
        <f>G106*I105</f>
        <v>0</v>
      </c>
      <c r="I106" s="263"/>
      <c r="J106" s="264">
        <f>H97</f>
        <v>0</v>
      </c>
      <c r="K106" s="265" t="s">
        <v>123</v>
      </c>
    </row>
    <row r="107" spans="3:12" ht="15.75" thickBot="1" x14ac:dyDescent="0.3">
      <c r="C107" s="266" t="s">
        <v>117</v>
      </c>
      <c r="D107" s="267"/>
      <c r="E107" s="268">
        <f>IFERROR(D107/7.8,0)</f>
        <v>0</v>
      </c>
      <c r="F107" s="269">
        <f>IF(F105=F106,0,F105-F106)</f>
        <v>0</v>
      </c>
      <c r="G107" s="270">
        <f>ROUND(F107,0)</f>
        <v>0</v>
      </c>
      <c r="H107" s="253">
        <f>G107*I105</f>
        <v>0</v>
      </c>
      <c r="I107" s="271"/>
      <c r="J107" s="272">
        <f>J105-J106</f>
        <v>0</v>
      </c>
      <c r="K107" s="273" t="s">
        <v>124</v>
      </c>
    </row>
    <row r="108" spans="3:12" x14ac:dyDescent="0.25">
      <c r="C108" s="274"/>
      <c r="D108" s="274"/>
      <c r="E108" s="274"/>
      <c r="F108" s="274"/>
      <c r="G108" s="274"/>
      <c r="H108" s="274"/>
      <c r="I108" s="275"/>
    </row>
    <row r="109" spans="3:12" x14ac:dyDescent="0.25">
      <c r="C109" s="276"/>
      <c r="D109" s="276"/>
      <c r="E109" s="276"/>
      <c r="F109" s="276"/>
      <c r="G109" s="276"/>
      <c r="H109" s="276"/>
    </row>
    <row r="171" spans="9:11" x14ac:dyDescent="0.25">
      <c r="I171" s="276"/>
      <c r="J171" s="276"/>
      <c r="K171" s="156"/>
    </row>
    <row r="172" spans="9:11" ht="15.75" customHeight="1" x14ac:dyDescent="0.25"/>
  </sheetData>
  <mergeCells count="26">
    <mergeCell ref="C103:C104"/>
    <mergeCell ref="E103:F103"/>
    <mergeCell ref="J103:K103"/>
    <mergeCell ref="J104:K104"/>
    <mergeCell ref="H60:H89"/>
    <mergeCell ref="C91:H91"/>
    <mergeCell ref="C95:H95"/>
    <mergeCell ref="C96:D98"/>
    <mergeCell ref="C59:D59"/>
    <mergeCell ref="D11:H11"/>
    <mergeCell ref="D12:H12"/>
    <mergeCell ref="C18:H18"/>
    <mergeCell ref="C19:D19"/>
    <mergeCell ref="C52:H52"/>
    <mergeCell ref="C54:D54"/>
    <mergeCell ref="C55:H55"/>
    <mergeCell ref="E56:F56"/>
    <mergeCell ref="C57:D57"/>
    <mergeCell ref="E57:F57"/>
    <mergeCell ref="C58:H58"/>
    <mergeCell ref="C10:H10"/>
    <mergeCell ref="D3:F3"/>
    <mergeCell ref="D4:F4"/>
    <mergeCell ref="D5:F5"/>
    <mergeCell ref="D6:F6"/>
    <mergeCell ref="D7:F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3EF7D-A717-4F94-9F41-30624E263BC4}">
  <dimension ref="B1:L172"/>
  <sheetViews>
    <sheetView topLeftCell="A75" zoomScale="80" zoomScaleNormal="80" workbookViewId="0">
      <selection activeCell="H93" sqref="H93"/>
    </sheetView>
  </sheetViews>
  <sheetFormatPr baseColWidth="10" defaultColWidth="9.140625" defaultRowHeight="15" x14ac:dyDescent="0.25"/>
  <cols>
    <col min="1" max="1" width="9.140625" style="150"/>
    <col min="2" max="2" width="24.140625" style="150" customWidth="1"/>
    <col min="3" max="3" width="30.28515625" style="150" customWidth="1"/>
    <col min="4" max="4" width="9.140625" style="150" customWidth="1"/>
    <col min="5" max="5" width="15.85546875" style="150" customWidth="1"/>
    <col min="6" max="6" width="25.7109375" style="150" customWidth="1"/>
    <col min="7" max="7" width="25.140625" style="150" customWidth="1"/>
    <col min="8" max="8" width="19.140625" style="150" customWidth="1"/>
    <col min="9" max="9" width="9.140625" style="150"/>
    <col min="10" max="10" width="13.140625" style="150" customWidth="1"/>
    <col min="11" max="11" width="37.140625" style="150" customWidth="1"/>
    <col min="12" max="16384" width="9.140625" style="150"/>
  </cols>
  <sheetData>
    <row r="1" spans="2:9" ht="23.25" x14ac:dyDescent="0.35">
      <c r="B1" s="149" t="s">
        <v>61</v>
      </c>
    </row>
    <row r="2" spans="2:9" ht="15.75" thickBot="1" x14ac:dyDescent="0.3"/>
    <row r="3" spans="2:9" ht="15.75" thickBot="1" x14ac:dyDescent="0.3">
      <c r="C3" s="151" t="s">
        <v>128</v>
      </c>
      <c r="D3" s="296">
        <f>'1 project info &amp; overall budget'!B4</f>
        <v>0</v>
      </c>
      <c r="E3" s="297"/>
      <c r="F3" s="298"/>
      <c r="H3" s="152"/>
      <c r="I3" s="153" t="s">
        <v>56</v>
      </c>
    </row>
    <row r="4" spans="2:9" ht="15.75" thickBot="1" x14ac:dyDescent="0.3">
      <c r="C4" s="151" t="s">
        <v>129</v>
      </c>
      <c r="D4" s="296">
        <f>'1 project info &amp; overall budget'!B5</f>
        <v>0</v>
      </c>
      <c r="E4" s="297"/>
      <c r="F4" s="298"/>
      <c r="G4" s="277"/>
      <c r="H4" s="154"/>
      <c r="I4" s="153" t="s">
        <v>57</v>
      </c>
    </row>
    <row r="5" spans="2:9" ht="15.75" thickBot="1" x14ac:dyDescent="0.3">
      <c r="C5" s="151" t="s">
        <v>26</v>
      </c>
      <c r="D5" s="296">
        <f>'1 project info &amp; overall budget'!B6</f>
        <v>0</v>
      </c>
      <c r="E5" s="297"/>
      <c r="F5" s="298"/>
      <c r="G5" s="277"/>
      <c r="H5" s="155"/>
      <c r="I5" s="153" t="s">
        <v>58</v>
      </c>
    </row>
    <row r="6" spans="2:9" ht="15.75" thickBot="1" x14ac:dyDescent="0.3">
      <c r="C6" s="151" t="s">
        <v>130</v>
      </c>
      <c r="D6" s="296">
        <f>'1 project info &amp; overall budget'!B7</f>
        <v>0</v>
      </c>
      <c r="E6" s="297"/>
      <c r="F6" s="298"/>
      <c r="H6" s="156"/>
      <c r="I6" s="153" t="s">
        <v>108</v>
      </c>
    </row>
    <row r="7" spans="2:9" ht="15.75" thickBot="1" x14ac:dyDescent="0.3">
      <c r="C7" s="157" t="s">
        <v>131</v>
      </c>
      <c r="D7" s="296">
        <f>'1 project info &amp; overall budget'!B10</f>
        <v>0</v>
      </c>
      <c r="E7" s="297"/>
      <c r="F7" s="298"/>
    </row>
    <row r="9" spans="2:9" ht="15.75" thickBot="1" x14ac:dyDescent="0.3"/>
    <row r="10" spans="2:9" ht="19.5" thickBot="1" x14ac:dyDescent="0.35">
      <c r="C10" s="293" t="s">
        <v>168</v>
      </c>
      <c r="D10" s="294"/>
      <c r="E10" s="294"/>
      <c r="F10" s="294"/>
      <c r="G10" s="294"/>
      <c r="H10" s="295"/>
      <c r="I10" s="158"/>
    </row>
    <row r="11" spans="2:9" ht="18.75" x14ac:dyDescent="0.25">
      <c r="C11" s="159" t="s">
        <v>132</v>
      </c>
      <c r="D11" s="301"/>
      <c r="E11" s="302"/>
      <c r="F11" s="302"/>
      <c r="G11" s="302"/>
      <c r="H11" s="303"/>
    </row>
    <row r="12" spans="2:9" ht="15.75" thickBot="1" x14ac:dyDescent="0.3">
      <c r="C12" s="160" t="s">
        <v>68</v>
      </c>
      <c r="D12" s="304"/>
      <c r="E12" s="305"/>
      <c r="F12" s="305"/>
      <c r="G12" s="305"/>
      <c r="H12" s="306"/>
    </row>
    <row r="13" spans="2:9" ht="19.5" thickBot="1" x14ac:dyDescent="0.3">
      <c r="C13" s="161"/>
      <c r="D13" s="162"/>
      <c r="E13" s="163"/>
      <c r="F13" s="162"/>
      <c r="G13" s="162"/>
      <c r="H13" s="164"/>
    </row>
    <row r="14" spans="2:9" ht="38.25" x14ac:dyDescent="0.25">
      <c r="C14" s="165" t="s">
        <v>133</v>
      </c>
      <c r="D14" s="166">
        <v>0</v>
      </c>
      <c r="E14" s="167"/>
      <c r="F14" s="165" t="s">
        <v>134</v>
      </c>
      <c r="G14" s="166">
        <v>0</v>
      </c>
      <c r="H14" s="168"/>
    </row>
    <row r="15" spans="2:9" ht="51" x14ac:dyDescent="0.25">
      <c r="C15" s="169" t="s">
        <v>135</v>
      </c>
      <c r="D15" s="170">
        <f>(D16*24*D14)</f>
        <v>0</v>
      </c>
      <c r="E15" s="171"/>
      <c r="F15" s="169" t="s">
        <v>136</v>
      </c>
      <c r="G15" s="170">
        <f>(G16*24*G14)</f>
        <v>0</v>
      </c>
      <c r="H15" s="172"/>
    </row>
    <row r="16" spans="2:9" ht="39" thickBot="1" x14ac:dyDescent="0.3">
      <c r="C16" s="173" t="s">
        <v>137</v>
      </c>
      <c r="D16" s="174">
        <v>0.32500000000000001</v>
      </c>
      <c r="E16" s="175"/>
      <c r="F16" s="173" t="s">
        <v>138</v>
      </c>
      <c r="G16" s="174">
        <v>0.32500000000000001</v>
      </c>
      <c r="H16" s="176"/>
    </row>
    <row r="17" spans="3:8" ht="15.75" thickBot="1" x14ac:dyDescent="0.3">
      <c r="C17" s="177"/>
      <c r="D17" s="178"/>
      <c r="E17" s="179"/>
      <c r="F17" s="180"/>
      <c r="G17" s="181"/>
      <c r="H17" s="176"/>
    </row>
    <row r="18" spans="3:8" ht="19.5" thickBot="1" x14ac:dyDescent="0.35">
      <c r="C18" s="307" t="s">
        <v>62</v>
      </c>
      <c r="D18" s="308"/>
      <c r="E18" s="308"/>
      <c r="F18" s="308"/>
      <c r="G18" s="308"/>
      <c r="H18" s="309"/>
    </row>
    <row r="19" spans="3:8" ht="26.25" thickBot="1" x14ac:dyDescent="0.3">
      <c r="C19" s="310" t="s">
        <v>139</v>
      </c>
      <c r="D19" s="311"/>
      <c r="E19" s="182" t="s">
        <v>140</v>
      </c>
      <c r="F19" s="183" t="s">
        <v>141</v>
      </c>
      <c r="G19" s="183" t="s">
        <v>142</v>
      </c>
      <c r="H19" s="183" t="s">
        <v>143</v>
      </c>
    </row>
    <row r="20" spans="3:8" x14ac:dyDescent="0.25">
      <c r="C20" s="184"/>
      <c r="D20" s="185"/>
      <c r="E20" s="186"/>
      <c r="F20" s="187">
        <v>0</v>
      </c>
      <c r="G20" s="188">
        <v>0</v>
      </c>
      <c r="H20" s="188">
        <v>0</v>
      </c>
    </row>
    <row r="21" spans="3:8" x14ac:dyDescent="0.25">
      <c r="C21" s="189"/>
      <c r="D21" s="185"/>
      <c r="E21" s="186"/>
      <c r="F21" s="187">
        <v>0</v>
      </c>
      <c r="G21" s="188">
        <v>0</v>
      </c>
      <c r="H21" s="188">
        <v>0</v>
      </c>
    </row>
    <row r="22" spans="3:8" x14ac:dyDescent="0.25">
      <c r="C22" s="189"/>
      <c r="D22" s="185"/>
      <c r="E22" s="186"/>
      <c r="F22" s="187">
        <v>0</v>
      </c>
      <c r="G22" s="188">
        <v>0</v>
      </c>
      <c r="H22" s="188">
        <v>0</v>
      </c>
    </row>
    <row r="23" spans="3:8" x14ac:dyDescent="0.25">
      <c r="C23" s="189"/>
      <c r="D23" s="185"/>
      <c r="E23" s="186"/>
      <c r="F23" s="187">
        <v>0</v>
      </c>
      <c r="G23" s="188">
        <v>0</v>
      </c>
      <c r="H23" s="188">
        <v>0</v>
      </c>
    </row>
    <row r="24" spans="3:8" x14ac:dyDescent="0.25">
      <c r="C24" s="189"/>
      <c r="D24" s="185"/>
      <c r="E24" s="186"/>
      <c r="F24" s="187">
        <v>0</v>
      </c>
      <c r="G24" s="188">
        <v>0</v>
      </c>
      <c r="H24" s="188">
        <v>0</v>
      </c>
    </row>
    <row r="25" spans="3:8" x14ac:dyDescent="0.25">
      <c r="C25" s="189"/>
      <c r="D25" s="185"/>
      <c r="E25" s="186"/>
      <c r="F25" s="187">
        <v>0</v>
      </c>
      <c r="G25" s="188">
        <v>0</v>
      </c>
      <c r="H25" s="188">
        <v>0</v>
      </c>
    </row>
    <row r="26" spans="3:8" x14ac:dyDescent="0.25">
      <c r="C26" s="189"/>
      <c r="D26" s="185"/>
      <c r="E26" s="190"/>
      <c r="F26" s="187">
        <v>0</v>
      </c>
      <c r="G26" s="188">
        <v>0</v>
      </c>
      <c r="H26" s="188">
        <v>0</v>
      </c>
    </row>
    <row r="27" spans="3:8" x14ac:dyDescent="0.25">
      <c r="C27" s="189"/>
      <c r="D27" s="185"/>
      <c r="E27" s="190"/>
      <c r="F27" s="187">
        <v>0</v>
      </c>
      <c r="G27" s="188">
        <v>0</v>
      </c>
      <c r="H27" s="188">
        <v>0</v>
      </c>
    </row>
    <row r="28" spans="3:8" x14ac:dyDescent="0.25">
      <c r="C28" s="189"/>
      <c r="D28" s="185"/>
      <c r="E28" s="190"/>
      <c r="F28" s="187">
        <v>0</v>
      </c>
      <c r="G28" s="188">
        <v>0</v>
      </c>
      <c r="H28" s="188">
        <v>0</v>
      </c>
    </row>
    <row r="29" spans="3:8" x14ac:dyDescent="0.25">
      <c r="C29" s="189"/>
      <c r="D29" s="185"/>
      <c r="E29" s="190"/>
      <c r="F29" s="187">
        <v>0</v>
      </c>
      <c r="G29" s="188">
        <v>0</v>
      </c>
      <c r="H29" s="188">
        <v>0</v>
      </c>
    </row>
    <row r="30" spans="3:8" x14ac:dyDescent="0.25">
      <c r="C30" s="189"/>
      <c r="D30" s="185"/>
      <c r="E30" s="190"/>
      <c r="F30" s="187">
        <v>0</v>
      </c>
      <c r="G30" s="188">
        <v>0</v>
      </c>
      <c r="H30" s="188">
        <v>0</v>
      </c>
    </row>
    <row r="31" spans="3:8" x14ac:dyDescent="0.25">
      <c r="C31" s="189"/>
      <c r="D31" s="185"/>
      <c r="E31" s="190"/>
      <c r="F31" s="187">
        <v>0</v>
      </c>
      <c r="G31" s="188">
        <v>0</v>
      </c>
      <c r="H31" s="188">
        <v>0</v>
      </c>
    </row>
    <row r="32" spans="3:8" x14ac:dyDescent="0.25">
      <c r="C32" s="189"/>
      <c r="D32" s="185"/>
      <c r="E32" s="190"/>
      <c r="F32" s="187">
        <v>0</v>
      </c>
      <c r="G32" s="188">
        <v>0</v>
      </c>
      <c r="H32" s="188">
        <v>0</v>
      </c>
    </row>
    <row r="33" spans="3:8" x14ac:dyDescent="0.25">
      <c r="C33" s="189"/>
      <c r="D33" s="185"/>
      <c r="E33" s="190"/>
      <c r="F33" s="187">
        <v>0</v>
      </c>
      <c r="G33" s="188">
        <v>0</v>
      </c>
      <c r="H33" s="188">
        <v>0</v>
      </c>
    </row>
    <row r="34" spans="3:8" x14ac:dyDescent="0.25">
      <c r="C34" s="189"/>
      <c r="D34" s="185"/>
      <c r="E34" s="190"/>
      <c r="F34" s="187">
        <v>0</v>
      </c>
      <c r="G34" s="188">
        <v>0</v>
      </c>
      <c r="H34" s="188">
        <v>0</v>
      </c>
    </row>
    <row r="35" spans="3:8" x14ac:dyDescent="0.25">
      <c r="C35" s="189"/>
      <c r="D35" s="185"/>
      <c r="E35" s="190"/>
      <c r="F35" s="187">
        <v>0</v>
      </c>
      <c r="G35" s="188">
        <v>0</v>
      </c>
      <c r="H35" s="188">
        <v>0</v>
      </c>
    </row>
    <row r="36" spans="3:8" x14ac:dyDescent="0.25">
      <c r="C36" s="189"/>
      <c r="D36" s="185"/>
      <c r="E36" s="190"/>
      <c r="F36" s="187">
        <v>0</v>
      </c>
      <c r="G36" s="188">
        <v>0</v>
      </c>
      <c r="H36" s="188">
        <v>0</v>
      </c>
    </row>
    <row r="37" spans="3:8" x14ac:dyDescent="0.25">
      <c r="C37" s="189"/>
      <c r="D37" s="185"/>
      <c r="E37" s="190"/>
      <c r="F37" s="187">
        <v>0</v>
      </c>
      <c r="G37" s="188">
        <v>0</v>
      </c>
      <c r="H37" s="188">
        <v>0</v>
      </c>
    </row>
    <row r="38" spans="3:8" x14ac:dyDescent="0.25">
      <c r="C38" s="189"/>
      <c r="D38" s="185"/>
      <c r="E38" s="190"/>
      <c r="F38" s="187">
        <v>0</v>
      </c>
      <c r="G38" s="188">
        <v>0</v>
      </c>
      <c r="H38" s="188">
        <v>0</v>
      </c>
    </row>
    <row r="39" spans="3:8" x14ac:dyDescent="0.25">
      <c r="C39" s="189"/>
      <c r="D39" s="185"/>
      <c r="E39" s="190"/>
      <c r="F39" s="187">
        <v>0</v>
      </c>
      <c r="G39" s="188">
        <v>0</v>
      </c>
      <c r="H39" s="188">
        <v>0</v>
      </c>
    </row>
    <row r="40" spans="3:8" x14ac:dyDescent="0.25">
      <c r="C40" s="189"/>
      <c r="D40" s="185"/>
      <c r="E40" s="190"/>
      <c r="F40" s="187">
        <v>0</v>
      </c>
      <c r="G40" s="188">
        <v>0</v>
      </c>
      <c r="H40" s="188">
        <v>0</v>
      </c>
    </row>
    <row r="41" spans="3:8" x14ac:dyDescent="0.25">
      <c r="C41" s="189"/>
      <c r="D41" s="185"/>
      <c r="E41" s="190"/>
      <c r="F41" s="187">
        <v>0</v>
      </c>
      <c r="G41" s="188">
        <v>0</v>
      </c>
      <c r="H41" s="188">
        <v>0</v>
      </c>
    </row>
    <row r="42" spans="3:8" x14ac:dyDescent="0.25">
      <c r="C42" s="189"/>
      <c r="D42" s="185"/>
      <c r="E42" s="190"/>
      <c r="F42" s="187">
        <v>0</v>
      </c>
      <c r="G42" s="188">
        <v>0</v>
      </c>
      <c r="H42" s="188">
        <v>0</v>
      </c>
    </row>
    <row r="43" spans="3:8" x14ac:dyDescent="0.25">
      <c r="C43" s="189"/>
      <c r="D43" s="185"/>
      <c r="E43" s="190"/>
      <c r="F43" s="187">
        <v>0</v>
      </c>
      <c r="G43" s="188">
        <v>0</v>
      </c>
      <c r="H43" s="188">
        <v>0</v>
      </c>
    </row>
    <row r="44" spans="3:8" x14ac:dyDescent="0.25">
      <c r="C44" s="189"/>
      <c r="D44" s="185"/>
      <c r="E44" s="190"/>
      <c r="F44" s="187">
        <v>0</v>
      </c>
      <c r="G44" s="188">
        <v>0</v>
      </c>
      <c r="H44" s="188">
        <v>0</v>
      </c>
    </row>
    <row r="45" spans="3:8" x14ac:dyDescent="0.25">
      <c r="C45" s="189"/>
      <c r="D45" s="185"/>
      <c r="E45" s="190"/>
      <c r="F45" s="187">
        <v>0</v>
      </c>
      <c r="G45" s="188">
        <v>0</v>
      </c>
      <c r="H45" s="188">
        <v>0</v>
      </c>
    </row>
    <row r="46" spans="3:8" x14ac:dyDescent="0.25">
      <c r="C46" s="189"/>
      <c r="D46" s="185"/>
      <c r="E46" s="190"/>
      <c r="F46" s="187">
        <v>0</v>
      </c>
      <c r="G46" s="188">
        <v>0</v>
      </c>
      <c r="H46" s="188">
        <v>0</v>
      </c>
    </row>
    <row r="47" spans="3:8" x14ac:dyDescent="0.25">
      <c r="C47" s="189"/>
      <c r="D47" s="185"/>
      <c r="E47" s="190"/>
      <c r="F47" s="187">
        <v>0</v>
      </c>
      <c r="G47" s="188">
        <v>0</v>
      </c>
      <c r="H47" s="188">
        <v>0</v>
      </c>
    </row>
    <row r="48" spans="3:8" x14ac:dyDescent="0.25">
      <c r="C48" s="189"/>
      <c r="D48" s="185"/>
      <c r="E48" s="190"/>
      <c r="F48" s="187">
        <v>0</v>
      </c>
      <c r="G48" s="188">
        <v>0</v>
      </c>
      <c r="H48" s="188">
        <v>0</v>
      </c>
    </row>
    <row r="49" spans="3:8" x14ac:dyDescent="0.25">
      <c r="C49" s="189"/>
      <c r="D49" s="185"/>
      <c r="E49" s="190"/>
      <c r="F49" s="187">
        <v>0</v>
      </c>
      <c r="G49" s="188">
        <v>0</v>
      </c>
      <c r="H49" s="188">
        <v>0</v>
      </c>
    </row>
    <row r="50" spans="3:8" ht="15.75" thickBot="1" x14ac:dyDescent="0.3">
      <c r="C50" s="191"/>
      <c r="D50" s="192"/>
      <c r="E50" s="190"/>
      <c r="F50" s="193">
        <v>0</v>
      </c>
      <c r="G50" s="194">
        <v>0</v>
      </c>
      <c r="H50" s="188">
        <v>0</v>
      </c>
    </row>
    <row r="51" spans="3:8" ht="15.75" thickBot="1" x14ac:dyDescent="0.3">
      <c r="C51" s="189"/>
      <c r="D51" s="156"/>
      <c r="E51" s="195" t="s">
        <v>55</v>
      </c>
      <c r="F51" s="196">
        <f>SUM(F20:F50)</f>
        <v>0</v>
      </c>
      <c r="G51" s="195">
        <f>SUM(G20:G50)</f>
        <v>0</v>
      </c>
      <c r="H51" s="195">
        <f>SUM(H20:H50)</f>
        <v>0</v>
      </c>
    </row>
    <row r="52" spans="3:8" ht="19.5" thickBot="1" x14ac:dyDescent="0.35">
      <c r="C52" s="312" t="s">
        <v>65</v>
      </c>
      <c r="D52" s="313"/>
      <c r="E52" s="313"/>
      <c r="F52" s="313"/>
      <c r="G52" s="313"/>
      <c r="H52" s="314"/>
    </row>
    <row r="53" spans="3:8" ht="26.25" thickBot="1" x14ac:dyDescent="0.3">
      <c r="C53" s="197"/>
      <c r="D53" s="198"/>
      <c r="E53" s="199" t="s">
        <v>144</v>
      </c>
      <c r="F53" s="200" t="s">
        <v>145</v>
      </c>
      <c r="G53" s="201" t="s">
        <v>146</v>
      </c>
      <c r="H53" s="202" t="s">
        <v>147</v>
      </c>
    </row>
    <row r="54" spans="3:8" ht="15.75" thickBot="1" x14ac:dyDescent="0.3">
      <c r="C54" s="315" t="s">
        <v>148</v>
      </c>
      <c r="D54" s="316"/>
      <c r="E54" s="203">
        <f>IF((G54-H54),F54/(G54-H54),0)</f>
        <v>0</v>
      </c>
      <c r="F54" s="204">
        <f>F51</f>
        <v>0</v>
      </c>
      <c r="G54" s="205">
        <f>215/12*G51*(D14+G14)-H54</f>
        <v>0</v>
      </c>
      <c r="H54" s="206">
        <v>0</v>
      </c>
    </row>
    <row r="55" spans="3:8" ht="19.5" thickBot="1" x14ac:dyDescent="0.35">
      <c r="C55" s="293" t="s">
        <v>149</v>
      </c>
      <c r="D55" s="294"/>
      <c r="E55" s="294"/>
      <c r="F55" s="294"/>
      <c r="G55" s="294"/>
      <c r="H55" s="295"/>
    </row>
    <row r="56" spans="3:8" ht="26.25" thickBot="1" x14ac:dyDescent="0.3">
      <c r="C56" s="207"/>
      <c r="D56" s="208"/>
      <c r="E56" s="299" t="s">
        <v>120</v>
      </c>
      <c r="F56" s="317"/>
      <c r="G56" s="201" t="s">
        <v>150</v>
      </c>
      <c r="H56" s="202" t="s">
        <v>151</v>
      </c>
    </row>
    <row r="57" spans="3:8" ht="15.75" thickBot="1" x14ac:dyDescent="0.3">
      <c r="C57" s="315" t="s">
        <v>148</v>
      </c>
      <c r="D57" s="316"/>
      <c r="E57" s="318" t="s">
        <v>120</v>
      </c>
      <c r="F57" s="319"/>
      <c r="G57" s="209">
        <f>(215/12*H51*D14)-H57</f>
        <v>0</v>
      </c>
      <c r="H57" s="206">
        <v>0</v>
      </c>
    </row>
    <row r="58" spans="3:8" ht="19.5" thickBot="1" x14ac:dyDescent="0.35">
      <c r="C58" s="293" t="s">
        <v>152</v>
      </c>
      <c r="D58" s="294"/>
      <c r="E58" s="294"/>
      <c r="F58" s="294"/>
      <c r="G58" s="294"/>
      <c r="H58" s="295"/>
    </row>
    <row r="59" spans="3:8" ht="39" thickBot="1" x14ac:dyDescent="0.3">
      <c r="C59" s="299" t="s">
        <v>148</v>
      </c>
      <c r="D59" s="300"/>
      <c r="E59" s="210" t="s">
        <v>140</v>
      </c>
      <c r="F59" s="210" t="s">
        <v>153</v>
      </c>
      <c r="G59" s="210" t="s">
        <v>154</v>
      </c>
      <c r="H59" s="211" t="s">
        <v>155</v>
      </c>
    </row>
    <row r="60" spans="3:8" x14ac:dyDescent="0.25">
      <c r="C60" s="184"/>
      <c r="D60" s="212"/>
      <c r="E60" s="190"/>
      <c r="F60" s="213">
        <v>0</v>
      </c>
      <c r="G60" s="214">
        <f>IFERROR((F60/$D$16)/22,0)</f>
        <v>0</v>
      </c>
      <c r="H60" s="328"/>
    </row>
    <row r="61" spans="3:8" x14ac:dyDescent="0.25">
      <c r="C61" s="189"/>
      <c r="D61" s="185"/>
      <c r="E61" s="190"/>
      <c r="F61" s="213">
        <v>0</v>
      </c>
      <c r="G61" s="214">
        <f t="shared" ref="G61:G89" si="0">IFERROR((F61/$D$16)/22,0)</f>
        <v>0</v>
      </c>
      <c r="H61" s="329"/>
    </row>
    <row r="62" spans="3:8" x14ac:dyDescent="0.25">
      <c r="C62" s="189"/>
      <c r="D62" s="185"/>
      <c r="E62" s="190"/>
      <c r="F62" s="213">
        <v>0</v>
      </c>
      <c r="G62" s="214">
        <f t="shared" si="0"/>
        <v>0</v>
      </c>
      <c r="H62" s="329"/>
    </row>
    <row r="63" spans="3:8" x14ac:dyDescent="0.25">
      <c r="C63" s="189"/>
      <c r="D63" s="185"/>
      <c r="E63" s="190"/>
      <c r="F63" s="213">
        <v>0</v>
      </c>
      <c r="G63" s="214">
        <f t="shared" si="0"/>
        <v>0</v>
      </c>
      <c r="H63" s="329"/>
    </row>
    <row r="64" spans="3:8" x14ac:dyDescent="0.25">
      <c r="C64" s="189"/>
      <c r="D64" s="185"/>
      <c r="E64" s="190"/>
      <c r="F64" s="213">
        <v>0</v>
      </c>
      <c r="G64" s="214">
        <f t="shared" si="0"/>
        <v>0</v>
      </c>
      <c r="H64" s="329"/>
    </row>
    <row r="65" spans="3:8" x14ac:dyDescent="0.25">
      <c r="C65" s="189"/>
      <c r="D65" s="185"/>
      <c r="E65" s="190"/>
      <c r="F65" s="213">
        <v>0</v>
      </c>
      <c r="G65" s="214">
        <f t="shared" si="0"/>
        <v>0</v>
      </c>
      <c r="H65" s="329"/>
    </row>
    <row r="66" spans="3:8" x14ac:dyDescent="0.25">
      <c r="C66" s="189"/>
      <c r="D66" s="185"/>
      <c r="E66" s="190"/>
      <c r="F66" s="213">
        <v>0</v>
      </c>
      <c r="G66" s="214">
        <f t="shared" si="0"/>
        <v>0</v>
      </c>
      <c r="H66" s="329"/>
    </row>
    <row r="67" spans="3:8" x14ac:dyDescent="0.25">
      <c r="C67" s="189"/>
      <c r="D67" s="185"/>
      <c r="E67" s="190"/>
      <c r="F67" s="215">
        <v>0</v>
      </c>
      <c r="G67" s="214">
        <f t="shared" si="0"/>
        <v>0</v>
      </c>
      <c r="H67" s="329"/>
    </row>
    <row r="68" spans="3:8" x14ac:dyDescent="0.25">
      <c r="C68" s="189"/>
      <c r="D68" s="185"/>
      <c r="E68" s="190"/>
      <c r="F68" s="213">
        <v>0</v>
      </c>
      <c r="G68" s="214">
        <f t="shared" si="0"/>
        <v>0</v>
      </c>
      <c r="H68" s="329"/>
    </row>
    <row r="69" spans="3:8" x14ac:dyDescent="0.25">
      <c r="C69" s="189"/>
      <c r="D69" s="185"/>
      <c r="E69" s="190"/>
      <c r="F69" s="215">
        <v>0</v>
      </c>
      <c r="G69" s="214">
        <f t="shared" si="0"/>
        <v>0</v>
      </c>
      <c r="H69" s="329"/>
    </row>
    <row r="70" spans="3:8" x14ac:dyDescent="0.25">
      <c r="C70" s="189"/>
      <c r="D70" s="185"/>
      <c r="E70" s="190"/>
      <c r="F70" s="213">
        <v>0</v>
      </c>
      <c r="G70" s="214">
        <f t="shared" si="0"/>
        <v>0</v>
      </c>
      <c r="H70" s="329"/>
    </row>
    <row r="71" spans="3:8" x14ac:dyDescent="0.25">
      <c r="C71" s="189"/>
      <c r="D71" s="185"/>
      <c r="E71" s="190"/>
      <c r="F71" s="213">
        <v>0</v>
      </c>
      <c r="G71" s="214">
        <f t="shared" si="0"/>
        <v>0</v>
      </c>
      <c r="H71" s="329"/>
    </row>
    <row r="72" spans="3:8" x14ac:dyDescent="0.25">
      <c r="C72" s="189"/>
      <c r="D72" s="185"/>
      <c r="E72" s="190"/>
      <c r="F72" s="213">
        <v>0</v>
      </c>
      <c r="G72" s="214">
        <f t="shared" si="0"/>
        <v>0</v>
      </c>
      <c r="H72" s="329"/>
    </row>
    <row r="73" spans="3:8" x14ac:dyDescent="0.25">
      <c r="C73" s="189"/>
      <c r="D73" s="185"/>
      <c r="E73" s="190"/>
      <c r="F73" s="213">
        <v>0</v>
      </c>
      <c r="G73" s="214">
        <f t="shared" si="0"/>
        <v>0</v>
      </c>
      <c r="H73" s="329"/>
    </row>
    <row r="74" spans="3:8" x14ac:dyDescent="0.25">
      <c r="C74" s="189"/>
      <c r="D74" s="185"/>
      <c r="E74" s="190"/>
      <c r="F74" s="213">
        <v>0</v>
      </c>
      <c r="G74" s="214">
        <f t="shared" si="0"/>
        <v>0</v>
      </c>
      <c r="H74" s="329"/>
    </row>
    <row r="75" spans="3:8" x14ac:dyDescent="0.25">
      <c r="C75" s="189"/>
      <c r="D75" s="185"/>
      <c r="E75" s="190"/>
      <c r="F75" s="213">
        <v>0</v>
      </c>
      <c r="G75" s="214">
        <f t="shared" si="0"/>
        <v>0</v>
      </c>
      <c r="H75" s="329"/>
    </row>
    <row r="76" spans="3:8" x14ac:dyDescent="0.25">
      <c r="C76" s="189"/>
      <c r="D76" s="185"/>
      <c r="E76" s="190"/>
      <c r="F76" s="213">
        <v>0</v>
      </c>
      <c r="G76" s="214">
        <f t="shared" si="0"/>
        <v>0</v>
      </c>
      <c r="H76" s="329"/>
    </row>
    <row r="77" spans="3:8" x14ac:dyDescent="0.25">
      <c r="C77" s="189"/>
      <c r="D77" s="185"/>
      <c r="E77" s="190"/>
      <c r="F77" s="213">
        <v>0</v>
      </c>
      <c r="G77" s="214">
        <f t="shared" si="0"/>
        <v>0</v>
      </c>
      <c r="H77" s="329"/>
    </row>
    <row r="78" spans="3:8" x14ac:dyDescent="0.25">
      <c r="C78" s="189"/>
      <c r="D78" s="185"/>
      <c r="E78" s="190"/>
      <c r="F78" s="213">
        <v>0</v>
      </c>
      <c r="G78" s="214">
        <f t="shared" si="0"/>
        <v>0</v>
      </c>
      <c r="H78" s="329"/>
    </row>
    <row r="79" spans="3:8" x14ac:dyDescent="0.25">
      <c r="C79" s="189"/>
      <c r="D79" s="185"/>
      <c r="E79" s="190"/>
      <c r="F79" s="215">
        <v>0</v>
      </c>
      <c r="G79" s="214">
        <f t="shared" si="0"/>
        <v>0</v>
      </c>
      <c r="H79" s="329"/>
    </row>
    <row r="80" spans="3:8" x14ac:dyDescent="0.25">
      <c r="C80" s="189"/>
      <c r="D80" s="185"/>
      <c r="E80" s="190"/>
      <c r="F80" s="213">
        <v>0</v>
      </c>
      <c r="G80" s="214">
        <f t="shared" si="0"/>
        <v>0</v>
      </c>
      <c r="H80" s="329"/>
    </row>
    <row r="81" spans="3:8" x14ac:dyDescent="0.25">
      <c r="C81" s="189"/>
      <c r="D81" s="185"/>
      <c r="E81" s="190"/>
      <c r="F81" s="215">
        <v>0</v>
      </c>
      <c r="G81" s="214">
        <f t="shared" si="0"/>
        <v>0</v>
      </c>
      <c r="H81" s="329"/>
    </row>
    <row r="82" spans="3:8" x14ac:dyDescent="0.25">
      <c r="C82" s="189"/>
      <c r="D82" s="185"/>
      <c r="E82" s="190"/>
      <c r="F82" s="213">
        <v>0</v>
      </c>
      <c r="G82" s="214">
        <f t="shared" si="0"/>
        <v>0</v>
      </c>
      <c r="H82" s="329"/>
    </row>
    <row r="83" spans="3:8" x14ac:dyDescent="0.25">
      <c r="C83" s="189"/>
      <c r="D83" s="185"/>
      <c r="E83" s="190"/>
      <c r="F83" s="213">
        <v>0</v>
      </c>
      <c r="G83" s="214">
        <f t="shared" si="0"/>
        <v>0</v>
      </c>
      <c r="H83" s="329"/>
    </row>
    <row r="84" spans="3:8" x14ac:dyDescent="0.25">
      <c r="C84" s="189"/>
      <c r="D84" s="185"/>
      <c r="E84" s="190"/>
      <c r="F84" s="213">
        <v>0</v>
      </c>
      <c r="G84" s="214">
        <f t="shared" si="0"/>
        <v>0</v>
      </c>
      <c r="H84" s="329"/>
    </row>
    <row r="85" spans="3:8" x14ac:dyDescent="0.25">
      <c r="C85" s="189"/>
      <c r="D85" s="185"/>
      <c r="E85" s="190"/>
      <c r="F85" s="213">
        <v>0</v>
      </c>
      <c r="G85" s="214">
        <f t="shared" si="0"/>
        <v>0</v>
      </c>
      <c r="H85" s="329"/>
    </row>
    <row r="86" spans="3:8" x14ac:dyDescent="0.25">
      <c r="C86" s="189"/>
      <c r="D86" s="185"/>
      <c r="E86" s="190"/>
      <c r="F86" s="213">
        <v>0</v>
      </c>
      <c r="G86" s="214">
        <f t="shared" si="0"/>
        <v>0</v>
      </c>
      <c r="H86" s="329"/>
    </row>
    <row r="87" spans="3:8" x14ac:dyDescent="0.25">
      <c r="C87" s="189"/>
      <c r="D87" s="185"/>
      <c r="E87" s="190"/>
      <c r="F87" s="213">
        <v>0</v>
      </c>
      <c r="G87" s="214">
        <f t="shared" si="0"/>
        <v>0</v>
      </c>
      <c r="H87" s="329"/>
    </row>
    <row r="88" spans="3:8" x14ac:dyDescent="0.25">
      <c r="C88" s="189"/>
      <c r="D88" s="185"/>
      <c r="E88" s="190"/>
      <c r="F88" s="213">
        <v>0</v>
      </c>
      <c r="G88" s="214">
        <f t="shared" si="0"/>
        <v>0</v>
      </c>
      <c r="H88" s="329"/>
    </row>
    <row r="89" spans="3:8" ht="15.75" thickBot="1" x14ac:dyDescent="0.3">
      <c r="C89" s="189"/>
      <c r="D89" s="185"/>
      <c r="E89" s="190"/>
      <c r="F89" s="213">
        <v>0</v>
      </c>
      <c r="G89" s="214">
        <f t="shared" si="0"/>
        <v>0</v>
      </c>
      <c r="H89" s="330"/>
    </row>
    <row r="90" spans="3:8" ht="15.75" thickBot="1" x14ac:dyDescent="0.3">
      <c r="C90" s="191"/>
      <c r="D90" s="156"/>
      <c r="E90" s="195" t="s">
        <v>55</v>
      </c>
      <c r="F90" s="216">
        <f>SUM(F60:F89)</f>
        <v>0</v>
      </c>
      <c r="G90" s="217">
        <f>ROUND(SUM(G60:G89),0)</f>
        <v>0</v>
      </c>
      <c r="H90" s="218">
        <f>ROUND(IF(G90&gt;G57,G57,G90),0)</f>
        <v>0</v>
      </c>
    </row>
    <row r="91" spans="3:8" ht="18.75" thickBot="1" x14ac:dyDescent="0.3">
      <c r="C91" s="331" t="s">
        <v>63</v>
      </c>
      <c r="D91" s="332"/>
      <c r="E91" s="332"/>
      <c r="F91" s="332"/>
      <c r="G91" s="332"/>
      <c r="H91" s="333"/>
    </row>
    <row r="92" spans="3:8" ht="26.25" thickBot="1" x14ac:dyDescent="0.3">
      <c r="C92" s="184"/>
      <c r="D92" s="219"/>
      <c r="E92" s="219"/>
      <c r="F92" s="219"/>
      <c r="G92" s="220" t="s">
        <v>121</v>
      </c>
      <c r="H92" s="221">
        <f>H90</f>
        <v>0</v>
      </c>
    </row>
    <row r="93" spans="3:8" ht="15.75" thickBot="1" x14ac:dyDescent="0.3">
      <c r="C93" s="189"/>
      <c r="D93" s="156"/>
      <c r="E93" s="156"/>
      <c r="F93" s="156"/>
      <c r="G93" s="222" t="s">
        <v>67</v>
      </c>
      <c r="H93" s="223">
        <f>H92/(215/12)</f>
        <v>0</v>
      </c>
    </row>
    <row r="94" spans="3:8" ht="15.75" thickBot="1" x14ac:dyDescent="0.3">
      <c r="C94" s="191"/>
      <c r="D94" s="224"/>
      <c r="E94" s="224"/>
      <c r="F94" s="224"/>
      <c r="G94" s="219"/>
      <c r="H94" s="225"/>
    </row>
    <row r="95" spans="3:8" ht="19.5" thickBot="1" x14ac:dyDescent="0.35">
      <c r="C95" s="334" t="s">
        <v>64</v>
      </c>
      <c r="D95" s="335"/>
      <c r="E95" s="335"/>
      <c r="F95" s="335"/>
      <c r="G95" s="335"/>
      <c r="H95" s="336"/>
    </row>
    <row r="96" spans="3:8" x14ac:dyDescent="0.25">
      <c r="C96" s="337" t="s">
        <v>148</v>
      </c>
      <c r="D96" s="338"/>
      <c r="E96" s="226" t="s">
        <v>156</v>
      </c>
      <c r="F96" s="227"/>
      <c r="G96" s="227"/>
      <c r="H96" s="228"/>
    </row>
    <row r="97" spans="3:12" x14ac:dyDescent="0.25">
      <c r="C97" s="339"/>
      <c r="D97" s="340"/>
      <c r="E97" s="279" t="s">
        <v>157</v>
      </c>
      <c r="F97" s="284"/>
      <c r="G97" s="284"/>
      <c r="H97" s="286">
        <f>IF((E54*H90)&gt;H96,H96,(E54*H90))</f>
        <v>0</v>
      </c>
    </row>
    <row r="98" spans="3:12" ht="15.75" thickBot="1" x14ac:dyDescent="0.3">
      <c r="C98" s="341"/>
      <c r="D98" s="342"/>
      <c r="E98" s="282" t="s">
        <v>158</v>
      </c>
      <c r="F98" s="283"/>
      <c r="G98" s="283"/>
      <c r="H98" s="285">
        <f>H97-H96</f>
        <v>0</v>
      </c>
    </row>
    <row r="100" spans="3:12" ht="15.75" thickBot="1" x14ac:dyDescent="0.3"/>
    <row r="101" spans="3:12" ht="19.5" thickBot="1" x14ac:dyDescent="0.3">
      <c r="C101" s="156"/>
      <c r="D101" s="231" t="s">
        <v>159</v>
      </c>
      <c r="E101" s="232"/>
      <c r="F101" s="232"/>
      <c r="G101" s="232"/>
      <c r="H101" s="233"/>
      <c r="I101" s="234"/>
      <c r="J101" s="235"/>
      <c r="K101" s="235"/>
    </row>
    <row r="102" spans="3:12" ht="15.75" thickBot="1" x14ac:dyDescent="0.3">
      <c r="C102" s="156"/>
      <c r="D102" s="236" t="s">
        <v>122</v>
      </c>
      <c r="E102" s="237"/>
      <c r="F102" s="237"/>
      <c r="G102" s="237"/>
      <c r="H102" s="237"/>
      <c r="I102" s="238"/>
      <c r="J102" s="238"/>
      <c r="K102" s="238"/>
      <c r="L102" s="158"/>
    </row>
    <row r="103" spans="3:12" ht="51.75" thickTop="1" x14ac:dyDescent="0.25">
      <c r="C103" s="320" t="s">
        <v>148</v>
      </c>
      <c r="D103" s="239" t="s">
        <v>160</v>
      </c>
      <c r="E103" s="322" t="s">
        <v>115</v>
      </c>
      <c r="F103" s="323"/>
      <c r="G103" s="240" t="s">
        <v>161</v>
      </c>
      <c r="H103" s="240" t="s">
        <v>162</v>
      </c>
      <c r="I103" s="241" t="s">
        <v>163</v>
      </c>
      <c r="J103" s="324" t="s">
        <v>164</v>
      </c>
      <c r="K103" s="325"/>
    </row>
    <row r="104" spans="3:12" ht="26.25" thickBot="1" x14ac:dyDescent="0.3">
      <c r="C104" s="321"/>
      <c r="D104" s="242"/>
      <c r="E104" s="243" t="s">
        <v>165</v>
      </c>
      <c r="F104" s="244" t="s">
        <v>166</v>
      </c>
      <c r="G104" s="245"/>
      <c r="H104" s="246"/>
      <c r="I104" s="247"/>
      <c r="J104" s="326"/>
      <c r="K104" s="327"/>
    </row>
    <row r="105" spans="3:12" x14ac:dyDescent="0.25">
      <c r="C105" s="248" t="s">
        <v>55</v>
      </c>
      <c r="D105" s="249">
        <f>D106+D107</f>
        <v>0</v>
      </c>
      <c r="E105" s="250">
        <f>E106+E107</f>
        <v>0</v>
      </c>
      <c r="F105" s="251">
        <f>G54</f>
        <v>0</v>
      </c>
      <c r="G105" s="252">
        <f>ROUND(F105,0)</f>
        <v>0</v>
      </c>
      <c r="H105" s="253">
        <f>G105*I105</f>
        <v>0</v>
      </c>
      <c r="I105" s="254">
        <f>E54</f>
        <v>0</v>
      </c>
      <c r="J105" s="255">
        <f>F51</f>
        <v>0</v>
      </c>
      <c r="K105" s="256" t="s">
        <v>127</v>
      </c>
    </row>
    <row r="106" spans="3:12" x14ac:dyDescent="0.25">
      <c r="C106" s="257" t="s">
        <v>116</v>
      </c>
      <c r="D106" s="258">
        <f>F90</f>
        <v>0</v>
      </c>
      <c r="E106" s="259">
        <f>G90</f>
        <v>0</v>
      </c>
      <c r="F106" s="260">
        <f>G57</f>
        <v>0</v>
      </c>
      <c r="G106" s="261">
        <f t="shared" ref="G106" si="1">ROUND(F106,0)</f>
        <v>0</v>
      </c>
      <c r="H106" s="262">
        <f>G106*I105</f>
        <v>0</v>
      </c>
      <c r="I106" s="263"/>
      <c r="J106" s="264">
        <f>H97</f>
        <v>0</v>
      </c>
      <c r="K106" s="265" t="s">
        <v>123</v>
      </c>
    </row>
    <row r="107" spans="3:12" ht="15.75" thickBot="1" x14ac:dyDescent="0.3">
      <c r="C107" s="266" t="s">
        <v>117</v>
      </c>
      <c r="D107" s="267"/>
      <c r="E107" s="268">
        <f>IFERROR(D107/7.8,0)</f>
        <v>0</v>
      </c>
      <c r="F107" s="269">
        <f>IF(F105=F106,0,F105-F106)</f>
        <v>0</v>
      </c>
      <c r="G107" s="270">
        <f>ROUND(F107,0)</f>
        <v>0</v>
      </c>
      <c r="H107" s="253">
        <f>G107*I105</f>
        <v>0</v>
      </c>
      <c r="I107" s="271"/>
      <c r="J107" s="272">
        <f>J105-J106</f>
        <v>0</v>
      </c>
      <c r="K107" s="273" t="s">
        <v>124</v>
      </c>
    </row>
    <row r="108" spans="3:12" x14ac:dyDescent="0.25">
      <c r="C108" s="274"/>
      <c r="D108" s="274"/>
      <c r="E108" s="274"/>
      <c r="F108" s="274"/>
      <c r="G108" s="274"/>
      <c r="H108" s="274"/>
      <c r="I108" s="275"/>
    </row>
    <row r="109" spans="3:12" x14ac:dyDescent="0.25">
      <c r="C109" s="276"/>
      <c r="D109" s="276"/>
      <c r="E109" s="276"/>
      <c r="F109" s="276"/>
      <c r="G109" s="276"/>
      <c r="H109" s="276"/>
    </row>
    <row r="171" spans="9:11" x14ac:dyDescent="0.25">
      <c r="I171" s="276"/>
      <c r="J171" s="276"/>
      <c r="K171" s="156"/>
    </row>
    <row r="172" spans="9:11" ht="15.75" customHeight="1" x14ac:dyDescent="0.25"/>
  </sheetData>
  <mergeCells count="26">
    <mergeCell ref="C103:C104"/>
    <mergeCell ref="E103:F103"/>
    <mergeCell ref="J103:K103"/>
    <mergeCell ref="J104:K104"/>
    <mergeCell ref="H60:H89"/>
    <mergeCell ref="C91:H91"/>
    <mergeCell ref="C95:H95"/>
    <mergeCell ref="C96:D98"/>
    <mergeCell ref="C59:D59"/>
    <mergeCell ref="D11:H11"/>
    <mergeCell ref="D12:H12"/>
    <mergeCell ref="C18:H18"/>
    <mergeCell ref="C19:D19"/>
    <mergeCell ref="C52:H52"/>
    <mergeCell ref="C54:D54"/>
    <mergeCell ref="C55:H55"/>
    <mergeCell ref="E56:F56"/>
    <mergeCell ref="C57:D57"/>
    <mergeCell ref="E57:F57"/>
    <mergeCell ref="C58:H58"/>
    <mergeCell ref="C10:H10"/>
    <mergeCell ref="D3:F3"/>
    <mergeCell ref="D4:F4"/>
    <mergeCell ref="D5:F5"/>
    <mergeCell ref="D6:F6"/>
    <mergeCell ref="D7:F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C55D2-25A2-4273-B074-BBC21F76835C}">
  <dimension ref="B1:L172"/>
  <sheetViews>
    <sheetView topLeftCell="A81" zoomScale="80" zoomScaleNormal="80" workbookViewId="0">
      <selection activeCell="H93" sqref="H93"/>
    </sheetView>
  </sheetViews>
  <sheetFormatPr baseColWidth="10" defaultColWidth="9.140625" defaultRowHeight="15" x14ac:dyDescent="0.25"/>
  <cols>
    <col min="1" max="1" width="9.140625" style="150"/>
    <col min="2" max="2" width="24.140625" style="150" customWidth="1"/>
    <col min="3" max="3" width="30.28515625" style="150" customWidth="1"/>
    <col min="4" max="4" width="9.140625" style="150" customWidth="1"/>
    <col min="5" max="5" width="15.85546875" style="150" customWidth="1"/>
    <col min="6" max="6" width="25.7109375" style="150" customWidth="1"/>
    <col min="7" max="7" width="25.140625" style="150" customWidth="1"/>
    <col min="8" max="8" width="19.140625" style="150" customWidth="1"/>
    <col min="9" max="9" width="9.140625" style="150"/>
    <col min="10" max="10" width="13.140625" style="150" customWidth="1"/>
    <col min="11" max="11" width="37.140625" style="150" customWidth="1"/>
    <col min="12" max="16384" width="9.140625" style="150"/>
  </cols>
  <sheetData>
    <row r="1" spans="2:9" ht="23.25" x14ac:dyDescent="0.35">
      <c r="B1" s="149" t="s">
        <v>61</v>
      </c>
    </row>
    <row r="2" spans="2:9" ht="15.75" thickBot="1" x14ac:dyDescent="0.3"/>
    <row r="3" spans="2:9" ht="15.75" thickBot="1" x14ac:dyDescent="0.3">
      <c r="C3" s="151" t="s">
        <v>128</v>
      </c>
      <c r="D3" s="296">
        <f>'1 project info &amp; overall budget'!B4</f>
        <v>0</v>
      </c>
      <c r="E3" s="297"/>
      <c r="F3" s="298"/>
      <c r="H3" s="152"/>
      <c r="I3" s="153" t="s">
        <v>56</v>
      </c>
    </row>
    <row r="4" spans="2:9" ht="15.75" thickBot="1" x14ac:dyDescent="0.3">
      <c r="C4" s="151" t="s">
        <v>129</v>
      </c>
      <c r="D4" s="296">
        <f>'1 project info &amp; overall budget'!B5</f>
        <v>0</v>
      </c>
      <c r="E4" s="297"/>
      <c r="F4" s="298"/>
      <c r="G4" s="277"/>
      <c r="H4" s="154"/>
      <c r="I4" s="153" t="s">
        <v>57</v>
      </c>
    </row>
    <row r="5" spans="2:9" ht="15.75" thickBot="1" x14ac:dyDescent="0.3">
      <c r="C5" s="151" t="s">
        <v>26</v>
      </c>
      <c r="D5" s="296">
        <f>'1 project info &amp; overall budget'!B6</f>
        <v>0</v>
      </c>
      <c r="E5" s="297"/>
      <c r="F5" s="298"/>
      <c r="G5" s="277"/>
      <c r="H5" s="155"/>
      <c r="I5" s="153" t="s">
        <v>58</v>
      </c>
    </row>
    <row r="6" spans="2:9" ht="15.75" thickBot="1" x14ac:dyDescent="0.3">
      <c r="C6" s="151" t="s">
        <v>130</v>
      </c>
      <c r="D6" s="296">
        <f>'1 project info &amp; overall budget'!B7</f>
        <v>0</v>
      </c>
      <c r="E6" s="297"/>
      <c r="F6" s="298"/>
      <c r="H6" s="156"/>
      <c r="I6" s="153" t="s">
        <v>108</v>
      </c>
    </row>
    <row r="7" spans="2:9" ht="15.75" thickBot="1" x14ac:dyDescent="0.3">
      <c r="C7" s="157" t="s">
        <v>131</v>
      </c>
      <c r="D7" s="296">
        <f>'1 project info &amp; overall budget'!B10</f>
        <v>0</v>
      </c>
      <c r="E7" s="297"/>
      <c r="F7" s="298"/>
    </row>
    <row r="9" spans="2:9" ht="15.75" thickBot="1" x14ac:dyDescent="0.3"/>
    <row r="10" spans="2:9" ht="19.5" thickBot="1" x14ac:dyDescent="0.35">
      <c r="C10" s="293" t="s">
        <v>169</v>
      </c>
      <c r="D10" s="294"/>
      <c r="E10" s="294"/>
      <c r="F10" s="294"/>
      <c r="G10" s="294"/>
      <c r="H10" s="295"/>
      <c r="I10" s="158"/>
    </row>
    <row r="11" spans="2:9" ht="18.75" x14ac:dyDescent="0.25">
      <c r="C11" s="159" t="s">
        <v>132</v>
      </c>
      <c r="D11" s="301"/>
      <c r="E11" s="302"/>
      <c r="F11" s="302"/>
      <c r="G11" s="302"/>
      <c r="H11" s="303"/>
    </row>
    <row r="12" spans="2:9" ht="15.75" thickBot="1" x14ac:dyDescent="0.3">
      <c r="C12" s="160" t="s">
        <v>68</v>
      </c>
      <c r="D12" s="304"/>
      <c r="E12" s="305"/>
      <c r="F12" s="305"/>
      <c r="G12" s="305"/>
      <c r="H12" s="306"/>
    </row>
    <row r="13" spans="2:9" ht="19.5" thickBot="1" x14ac:dyDescent="0.3">
      <c r="C13" s="161"/>
      <c r="D13" s="162"/>
      <c r="E13" s="163"/>
      <c r="F13" s="162"/>
      <c r="G13" s="162"/>
      <c r="H13" s="164"/>
    </row>
    <row r="14" spans="2:9" ht="38.25" x14ac:dyDescent="0.25">
      <c r="C14" s="165" t="s">
        <v>133</v>
      </c>
      <c r="D14" s="166">
        <v>0</v>
      </c>
      <c r="E14" s="167"/>
      <c r="F14" s="165" t="s">
        <v>134</v>
      </c>
      <c r="G14" s="166">
        <v>0</v>
      </c>
      <c r="H14" s="168"/>
    </row>
    <row r="15" spans="2:9" ht="51" x14ac:dyDescent="0.25">
      <c r="C15" s="169" t="s">
        <v>135</v>
      </c>
      <c r="D15" s="170">
        <f>(D16*24*D14)</f>
        <v>0</v>
      </c>
      <c r="E15" s="171"/>
      <c r="F15" s="169" t="s">
        <v>136</v>
      </c>
      <c r="G15" s="170">
        <f>(G16*24*G14)</f>
        <v>0</v>
      </c>
      <c r="H15" s="172"/>
    </row>
    <row r="16" spans="2:9" ht="39" thickBot="1" x14ac:dyDescent="0.3">
      <c r="C16" s="173" t="s">
        <v>137</v>
      </c>
      <c r="D16" s="174">
        <v>0.32500000000000001</v>
      </c>
      <c r="E16" s="175"/>
      <c r="F16" s="173" t="s">
        <v>138</v>
      </c>
      <c r="G16" s="174">
        <v>0.32500000000000001</v>
      </c>
      <c r="H16" s="176"/>
    </row>
    <row r="17" spans="3:8" ht="15.75" thickBot="1" x14ac:dyDescent="0.3">
      <c r="C17" s="177"/>
      <c r="D17" s="178"/>
      <c r="E17" s="179"/>
      <c r="F17" s="180"/>
      <c r="G17" s="181"/>
      <c r="H17" s="176"/>
    </row>
    <row r="18" spans="3:8" ht="19.5" thickBot="1" x14ac:dyDescent="0.35">
      <c r="C18" s="307" t="s">
        <v>62</v>
      </c>
      <c r="D18" s="308"/>
      <c r="E18" s="308"/>
      <c r="F18" s="308"/>
      <c r="G18" s="308"/>
      <c r="H18" s="309"/>
    </row>
    <row r="19" spans="3:8" ht="26.25" thickBot="1" x14ac:dyDescent="0.3">
      <c r="C19" s="310" t="s">
        <v>139</v>
      </c>
      <c r="D19" s="311"/>
      <c r="E19" s="182" t="s">
        <v>140</v>
      </c>
      <c r="F19" s="183" t="s">
        <v>141</v>
      </c>
      <c r="G19" s="183" t="s">
        <v>142</v>
      </c>
      <c r="H19" s="183" t="s">
        <v>143</v>
      </c>
    </row>
    <row r="20" spans="3:8" x14ac:dyDescent="0.25">
      <c r="C20" s="184"/>
      <c r="D20" s="185"/>
      <c r="E20" s="186"/>
      <c r="F20" s="187">
        <v>0</v>
      </c>
      <c r="G20" s="188">
        <v>0</v>
      </c>
      <c r="H20" s="188">
        <v>0</v>
      </c>
    </row>
    <row r="21" spans="3:8" x14ac:dyDescent="0.25">
      <c r="C21" s="189"/>
      <c r="D21" s="185"/>
      <c r="E21" s="186"/>
      <c r="F21" s="187">
        <v>0</v>
      </c>
      <c r="G21" s="188">
        <v>0</v>
      </c>
      <c r="H21" s="188">
        <v>0</v>
      </c>
    </row>
    <row r="22" spans="3:8" x14ac:dyDescent="0.25">
      <c r="C22" s="189"/>
      <c r="D22" s="185"/>
      <c r="E22" s="186"/>
      <c r="F22" s="187">
        <v>0</v>
      </c>
      <c r="G22" s="188">
        <v>0</v>
      </c>
      <c r="H22" s="188">
        <v>0</v>
      </c>
    </row>
    <row r="23" spans="3:8" x14ac:dyDescent="0.25">
      <c r="C23" s="189"/>
      <c r="D23" s="185"/>
      <c r="E23" s="186"/>
      <c r="F23" s="187">
        <v>0</v>
      </c>
      <c r="G23" s="188">
        <v>0</v>
      </c>
      <c r="H23" s="188">
        <v>0</v>
      </c>
    </row>
    <row r="24" spans="3:8" x14ac:dyDescent="0.25">
      <c r="C24" s="189"/>
      <c r="D24" s="185"/>
      <c r="E24" s="186"/>
      <c r="F24" s="187">
        <v>0</v>
      </c>
      <c r="G24" s="188">
        <v>0</v>
      </c>
      <c r="H24" s="188">
        <v>0</v>
      </c>
    </row>
    <row r="25" spans="3:8" x14ac:dyDescent="0.25">
      <c r="C25" s="189"/>
      <c r="D25" s="185"/>
      <c r="E25" s="186"/>
      <c r="F25" s="187">
        <v>0</v>
      </c>
      <c r="G25" s="188">
        <v>0</v>
      </c>
      <c r="H25" s="188">
        <v>0</v>
      </c>
    </row>
    <row r="26" spans="3:8" x14ac:dyDescent="0.25">
      <c r="C26" s="189"/>
      <c r="D26" s="185"/>
      <c r="E26" s="190"/>
      <c r="F26" s="187">
        <v>0</v>
      </c>
      <c r="G26" s="188">
        <v>0</v>
      </c>
      <c r="H26" s="188">
        <v>0</v>
      </c>
    </row>
    <row r="27" spans="3:8" x14ac:dyDescent="0.25">
      <c r="C27" s="189"/>
      <c r="D27" s="185"/>
      <c r="E27" s="190"/>
      <c r="F27" s="187">
        <v>0</v>
      </c>
      <c r="G27" s="188">
        <v>0</v>
      </c>
      <c r="H27" s="188">
        <v>0</v>
      </c>
    </row>
    <row r="28" spans="3:8" x14ac:dyDescent="0.25">
      <c r="C28" s="189"/>
      <c r="D28" s="185"/>
      <c r="E28" s="190"/>
      <c r="F28" s="187">
        <v>0</v>
      </c>
      <c r="G28" s="188">
        <v>0</v>
      </c>
      <c r="H28" s="188">
        <v>0</v>
      </c>
    </row>
    <row r="29" spans="3:8" x14ac:dyDescent="0.25">
      <c r="C29" s="189"/>
      <c r="D29" s="185"/>
      <c r="E29" s="190"/>
      <c r="F29" s="187">
        <v>0</v>
      </c>
      <c r="G29" s="188">
        <v>0</v>
      </c>
      <c r="H29" s="188">
        <v>0</v>
      </c>
    </row>
    <row r="30" spans="3:8" x14ac:dyDescent="0.25">
      <c r="C30" s="189"/>
      <c r="D30" s="185"/>
      <c r="E30" s="190"/>
      <c r="F30" s="187">
        <v>0</v>
      </c>
      <c r="G30" s="188">
        <v>0</v>
      </c>
      <c r="H30" s="188">
        <v>0</v>
      </c>
    </row>
    <row r="31" spans="3:8" x14ac:dyDescent="0.25">
      <c r="C31" s="189"/>
      <c r="D31" s="185"/>
      <c r="E31" s="190"/>
      <c r="F31" s="187">
        <v>0</v>
      </c>
      <c r="G31" s="188">
        <v>0</v>
      </c>
      <c r="H31" s="188">
        <v>0</v>
      </c>
    </row>
    <row r="32" spans="3:8" x14ac:dyDescent="0.25">
      <c r="C32" s="189"/>
      <c r="D32" s="185"/>
      <c r="E32" s="190"/>
      <c r="F32" s="187">
        <v>0</v>
      </c>
      <c r="G32" s="188">
        <v>0</v>
      </c>
      <c r="H32" s="188">
        <v>0</v>
      </c>
    </row>
    <row r="33" spans="3:8" x14ac:dyDescent="0.25">
      <c r="C33" s="189"/>
      <c r="D33" s="185"/>
      <c r="E33" s="190"/>
      <c r="F33" s="187">
        <v>0</v>
      </c>
      <c r="G33" s="188">
        <v>0</v>
      </c>
      <c r="H33" s="188">
        <v>0</v>
      </c>
    </row>
    <row r="34" spans="3:8" x14ac:dyDescent="0.25">
      <c r="C34" s="189"/>
      <c r="D34" s="185"/>
      <c r="E34" s="190"/>
      <c r="F34" s="187">
        <v>0</v>
      </c>
      <c r="G34" s="188">
        <v>0</v>
      </c>
      <c r="H34" s="188">
        <v>0</v>
      </c>
    </row>
    <row r="35" spans="3:8" x14ac:dyDescent="0.25">
      <c r="C35" s="189"/>
      <c r="D35" s="185"/>
      <c r="E35" s="190"/>
      <c r="F35" s="187">
        <v>0</v>
      </c>
      <c r="G35" s="188">
        <v>0</v>
      </c>
      <c r="H35" s="188">
        <v>0</v>
      </c>
    </row>
    <row r="36" spans="3:8" x14ac:dyDescent="0.25">
      <c r="C36" s="189"/>
      <c r="D36" s="185"/>
      <c r="E36" s="190"/>
      <c r="F36" s="187">
        <v>0</v>
      </c>
      <c r="G36" s="188">
        <v>0</v>
      </c>
      <c r="H36" s="188">
        <v>0</v>
      </c>
    </row>
    <row r="37" spans="3:8" x14ac:dyDescent="0.25">
      <c r="C37" s="189"/>
      <c r="D37" s="185"/>
      <c r="E37" s="190"/>
      <c r="F37" s="187">
        <v>0</v>
      </c>
      <c r="G37" s="188">
        <v>0</v>
      </c>
      <c r="H37" s="188">
        <v>0</v>
      </c>
    </row>
    <row r="38" spans="3:8" x14ac:dyDescent="0.25">
      <c r="C38" s="189"/>
      <c r="D38" s="185"/>
      <c r="E38" s="190"/>
      <c r="F38" s="187">
        <v>0</v>
      </c>
      <c r="G38" s="188">
        <v>0</v>
      </c>
      <c r="H38" s="188">
        <v>0</v>
      </c>
    </row>
    <row r="39" spans="3:8" x14ac:dyDescent="0.25">
      <c r="C39" s="189"/>
      <c r="D39" s="185"/>
      <c r="E39" s="190"/>
      <c r="F39" s="187">
        <v>0</v>
      </c>
      <c r="G39" s="188">
        <v>0</v>
      </c>
      <c r="H39" s="188">
        <v>0</v>
      </c>
    </row>
    <row r="40" spans="3:8" x14ac:dyDescent="0.25">
      <c r="C40" s="189"/>
      <c r="D40" s="185"/>
      <c r="E40" s="190"/>
      <c r="F40" s="187">
        <v>0</v>
      </c>
      <c r="G40" s="188">
        <v>0</v>
      </c>
      <c r="H40" s="188">
        <v>0</v>
      </c>
    </row>
    <row r="41" spans="3:8" x14ac:dyDescent="0.25">
      <c r="C41" s="189"/>
      <c r="D41" s="185"/>
      <c r="E41" s="190"/>
      <c r="F41" s="187">
        <v>0</v>
      </c>
      <c r="G41" s="188">
        <v>0</v>
      </c>
      <c r="H41" s="188">
        <v>0</v>
      </c>
    </row>
    <row r="42" spans="3:8" x14ac:dyDescent="0.25">
      <c r="C42" s="189"/>
      <c r="D42" s="185"/>
      <c r="E42" s="190"/>
      <c r="F42" s="187">
        <v>0</v>
      </c>
      <c r="G42" s="188">
        <v>0</v>
      </c>
      <c r="H42" s="188">
        <v>0</v>
      </c>
    </row>
    <row r="43" spans="3:8" x14ac:dyDescent="0.25">
      <c r="C43" s="189"/>
      <c r="D43" s="185"/>
      <c r="E43" s="190"/>
      <c r="F43" s="187">
        <v>0</v>
      </c>
      <c r="G43" s="188">
        <v>0</v>
      </c>
      <c r="H43" s="188">
        <v>0</v>
      </c>
    </row>
    <row r="44" spans="3:8" x14ac:dyDescent="0.25">
      <c r="C44" s="189"/>
      <c r="D44" s="185"/>
      <c r="E44" s="190"/>
      <c r="F44" s="187">
        <v>0</v>
      </c>
      <c r="G44" s="188">
        <v>0</v>
      </c>
      <c r="H44" s="188">
        <v>0</v>
      </c>
    </row>
    <row r="45" spans="3:8" x14ac:dyDescent="0.25">
      <c r="C45" s="189"/>
      <c r="D45" s="185"/>
      <c r="E45" s="190"/>
      <c r="F45" s="187">
        <v>0</v>
      </c>
      <c r="G45" s="188">
        <v>0</v>
      </c>
      <c r="H45" s="188">
        <v>0</v>
      </c>
    </row>
    <row r="46" spans="3:8" x14ac:dyDescent="0.25">
      <c r="C46" s="189"/>
      <c r="D46" s="185"/>
      <c r="E46" s="190"/>
      <c r="F46" s="187">
        <v>0</v>
      </c>
      <c r="G46" s="188">
        <v>0</v>
      </c>
      <c r="H46" s="188">
        <v>0</v>
      </c>
    </row>
    <row r="47" spans="3:8" x14ac:dyDescent="0.25">
      <c r="C47" s="189"/>
      <c r="D47" s="185"/>
      <c r="E47" s="190"/>
      <c r="F47" s="187">
        <v>0</v>
      </c>
      <c r="G47" s="188">
        <v>0</v>
      </c>
      <c r="H47" s="188">
        <v>0</v>
      </c>
    </row>
    <row r="48" spans="3:8" x14ac:dyDescent="0.25">
      <c r="C48" s="189"/>
      <c r="D48" s="185"/>
      <c r="E48" s="190"/>
      <c r="F48" s="187">
        <v>0</v>
      </c>
      <c r="G48" s="188">
        <v>0</v>
      </c>
      <c r="H48" s="188">
        <v>0</v>
      </c>
    </row>
    <row r="49" spans="3:8" x14ac:dyDescent="0.25">
      <c r="C49" s="189"/>
      <c r="D49" s="185"/>
      <c r="E49" s="190"/>
      <c r="F49" s="187">
        <v>0</v>
      </c>
      <c r="G49" s="188">
        <v>0</v>
      </c>
      <c r="H49" s="188">
        <v>0</v>
      </c>
    </row>
    <row r="50" spans="3:8" ht="15.75" thickBot="1" x14ac:dyDescent="0.3">
      <c r="C50" s="191"/>
      <c r="D50" s="192"/>
      <c r="E50" s="190"/>
      <c r="F50" s="193">
        <v>0</v>
      </c>
      <c r="G50" s="194">
        <v>0</v>
      </c>
      <c r="H50" s="188">
        <v>0</v>
      </c>
    </row>
    <row r="51" spans="3:8" ht="15.75" thickBot="1" x14ac:dyDescent="0.3">
      <c r="C51" s="189"/>
      <c r="D51" s="156"/>
      <c r="E51" s="195" t="s">
        <v>55</v>
      </c>
      <c r="F51" s="196">
        <f>SUM(F20:F50)</f>
        <v>0</v>
      </c>
      <c r="G51" s="195">
        <f>SUM(G20:G50)</f>
        <v>0</v>
      </c>
      <c r="H51" s="195">
        <f>SUM(H20:H50)</f>
        <v>0</v>
      </c>
    </row>
    <row r="52" spans="3:8" ht="19.5" thickBot="1" x14ac:dyDescent="0.35">
      <c r="C52" s="312" t="s">
        <v>65</v>
      </c>
      <c r="D52" s="313"/>
      <c r="E52" s="313"/>
      <c r="F52" s="313"/>
      <c r="G52" s="313"/>
      <c r="H52" s="314"/>
    </row>
    <row r="53" spans="3:8" ht="26.25" thickBot="1" x14ac:dyDescent="0.3">
      <c r="C53" s="197"/>
      <c r="D53" s="198"/>
      <c r="E53" s="199" t="s">
        <v>144</v>
      </c>
      <c r="F53" s="200" t="s">
        <v>145</v>
      </c>
      <c r="G53" s="201" t="s">
        <v>146</v>
      </c>
      <c r="H53" s="202" t="s">
        <v>147</v>
      </c>
    </row>
    <row r="54" spans="3:8" ht="15.75" thickBot="1" x14ac:dyDescent="0.3">
      <c r="C54" s="315" t="s">
        <v>148</v>
      </c>
      <c r="D54" s="316"/>
      <c r="E54" s="203">
        <f>IF((G54-H54),F54/(G54-H54),0)</f>
        <v>0</v>
      </c>
      <c r="F54" s="204">
        <f>F51</f>
        <v>0</v>
      </c>
      <c r="G54" s="205">
        <f>215/12*G51*(D14+G14)-H54</f>
        <v>0</v>
      </c>
      <c r="H54" s="206">
        <v>0</v>
      </c>
    </row>
    <row r="55" spans="3:8" ht="19.5" thickBot="1" x14ac:dyDescent="0.35">
      <c r="C55" s="293" t="s">
        <v>149</v>
      </c>
      <c r="D55" s="294"/>
      <c r="E55" s="294"/>
      <c r="F55" s="294"/>
      <c r="G55" s="294"/>
      <c r="H55" s="295"/>
    </row>
    <row r="56" spans="3:8" ht="26.25" thickBot="1" x14ac:dyDescent="0.3">
      <c r="C56" s="207"/>
      <c r="D56" s="208"/>
      <c r="E56" s="299" t="s">
        <v>120</v>
      </c>
      <c r="F56" s="317"/>
      <c r="G56" s="201" t="s">
        <v>150</v>
      </c>
      <c r="H56" s="202" t="s">
        <v>151</v>
      </c>
    </row>
    <row r="57" spans="3:8" ht="15.75" thickBot="1" x14ac:dyDescent="0.3">
      <c r="C57" s="315" t="s">
        <v>148</v>
      </c>
      <c r="D57" s="316"/>
      <c r="E57" s="318" t="s">
        <v>120</v>
      </c>
      <c r="F57" s="319"/>
      <c r="G57" s="209">
        <f>(215/12*H51*D14)-H57</f>
        <v>0</v>
      </c>
      <c r="H57" s="206">
        <v>0</v>
      </c>
    </row>
    <row r="58" spans="3:8" ht="19.5" thickBot="1" x14ac:dyDescent="0.35">
      <c r="C58" s="293" t="s">
        <v>152</v>
      </c>
      <c r="D58" s="294"/>
      <c r="E58" s="294"/>
      <c r="F58" s="294"/>
      <c r="G58" s="294"/>
      <c r="H58" s="295"/>
    </row>
    <row r="59" spans="3:8" ht="39" thickBot="1" x14ac:dyDescent="0.3">
      <c r="C59" s="299" t="s">
        <v>148</v>
      </c>
      <c r="D59" s="300"/>
      <c r="E59" s="210" t="s">
        <v>140</v>
      </c>
      <c r="F59" s="210" t="s">
        <v>153</v>
      </c>
      <c r="G59" s="210" t="s">
        <v>154</v>
      </c>
      <c r="H59" s="211" t="s">
        <v>155</v>
      </c>
    </row>
    <row r="60" spans="3:8" x14ac:dyDescent="0.25">
      <c r="C60" s="184"/>
      <c r="D60" s="212"/>
      <c r="E60" s="190"/>
      <c r="F60" s="213">
        <v>0</v>
      </c>
      <c r="G60" s="214">
        <f>IFERROR((F60/$D$16)/22,0)</f>
        <v>0</v>
      </c>
      <c r="H60" s="328"/>
    </row>
    <row r="61" spans="3:8" x14ac:dyDescent="0.25">
      <c r="C61" s="189"/>
      <c r="D61" s="185"/>
      <c r="E61" s="190"/>
      <c r="F61" s="213">
        <v>0</v>
      </c>
      <c r="G61" s="214">
        <f t="shared" ref="G61:G89" si="0">IFERROR((F61/$D$16)/22,0)</f>
        <v>0</v>
      </c>
      <c r="H61" s="329"/>
    </row>
    <row r="62" spans="3:8" x14ac:dyDescent="0.25">
      <c r="C62" s="189"/>
      <c r="D62" s="185"/>
      <c r="E62" s="190"/>
      <c r="F62" s="213">
        <v>0</v>
      </c>
      <c r="G62" s="214">
        <f t="shared" si="0"/>
        <v>0</v>
      </c>
      <c r="H62" s="329"/>
    </row>
    <row r="63" spans="3:8" x14ac:dyDescent="0.25">
      <c r="C63" s="189"/>
      <c r="D63" s="185"/>
      <c r="E63" s="190"/>
      <c r="F63" s="213">
        <v>0</v>
      </c>
      <c r="G63" s="214">
        <f t="shared" si="0"/>
        <v>0</v>
      </c>
      <c r="H63" s="329"/>
    </row>
    <row r="64" spans="3:8" x14ac:dyDescent="0.25">
      <c r="C64" s="189"/>
      <c r="D64" s="185"/>
      <c r="E64" s="190"/>
      <c r="F64" s="213">
        <v>0</v>
      </c>
      <c r="G64" s="214">
        <f t="shared" si="0"/>
        <v>0</v>
      </c>
      <c r="H64" s="329"/>
    </row>
    <row r="65" spans="3:8" x14ac:dyDescent="0.25">
      <c r="C65" s="189"/>
      <c r="D65" s="185"/>
      <c r="E65" s="190"/>
      <c r="F65" s="213">
        <v>0</v>
      </c>
      <c r="G65" s="214">
        <f t="shared" si="0"/>
        <v>0</v>
      </c>
      <c r="H65" s="329"/>
    </row>
    <row r="66" spans="3:8" x14ac:dyDescent="0.25">
      <c r="C66" s="189"/>
      <c r="D66" s="185"/>
      <c r="E66" s="190"/>
      <c r="F66" s="213">
        <v>0</v>
      </c>
      <c r="G66" s="214">
        <f t="shared" si="0"/>
        <v>0</v>
      </c>
      <c r="H66" s="329"/>
    </row>
    <row r="67" spans="3:8" x14ac:dyDescent="0.25">
      <c r="C67" s="189"/>
      <c r="D67" s="185"/>
      <c r="E67" s="190"/>
      <c r="F67" s="215">
        <v>0</v>
      </c>
      <c r="G67" s="214">
        <f t="shared" si="0"/>
        <v>0</v>
      </c>
      <c r="H67" s="329"/>
    </row>
    <row r="68" spans="3:8" x14ac:dyDescent="0.25">
      <c r="C68" s="189"/>
      <c r="D68" s="185"/>
      <c r="E68" s="190"/>
      <c r="F68" s="213">
        <v>0</v>
      </c>
      <c r="G68" s="214">
        <f t="shared" si="0"/>
        <v>0</v>
      </c>
      <c r="H68" s="329"/>
    </row>
    <row r="69" spans="3:8" x14ac:dyDescent="0.25">
      <c r="C69" s="189"/>
      <c r="D69" s="185"/>
      <c r="E69" s="190"/>
      <c r="F69" s="215">
        <v>0</v>
      </c>
      <c r="G69" s="214">
        <f t="shared" si="0"/>
        <v>0</v>
      </c>
      <c r="H69" s="329"/>
    </row>
    <row r="70" spans="3:8" x14ac:dyDescent="0.25">
      <c r="C70" s="189"/>
      <c r="D70" s="185"/>
      <c r="E70" s="190"/>
      <c r="F70" s="213">
        <v>0</v>
      </c>
      <c r="G70" s="214">
        <f t="shared" si="0"/>
        <v>0</v>
      </c>
      <c r="H70" s="329"/>
    </row>
    <row r="71" spans="3:8" x14ac:dyDescent="0.25">
      <c r="C71" s="189"/>
      <c r="D71" s="185"/>
      <c r="E71" s="190"/>
      <c r="F71" s="213">
        <v>0</v>
      </c>
      <c r="G71" s="214">
        <f t="shared" si="0"/>
        <v>0</v>
      </c>
      <c r="H71" s="329"/>
    </row>
    <row r="72" spans="3:8" x14ac:dyDescent="0.25">
      <c r="C72" s="189"/>
      <c r="D72" s="185"/>
      <c r="E72" s="190"/>
      <c r="F72" s="213">
        <v>0</v>
      </c>
      <c r="G72" s="214">
        <f t="shared" si="0"/>
        <v>0</v>
      </c>
      <c r="H72" s="329"/>
    </row>
    <row r="73" spans="3:8" x14ac:dyDescent="0.25">
      <c r="C73" s="189"/>
      <c r="D73" s="185"/>
      <c r="E73" s="190"/>
      <c r="F73" s="213">
        <v>0</v>
      </c>
      <c r="G73" s="214">
        <f t="shared" si="0"/>
        <v>0</v>
      </c>
      <c r="H73" s="329"/>
    </row>
    <row r="74" spans="3:8" x14ac:dyDescent="0.25">
      <c r="C74" s="189"/>
      <c r="D74" s="185"/>
      <c r="E74" s="190"/>
      <c r="F74" s="213">
        <v>0</v>
      </c>
      <c r="G74" s="214">
        <f t="shared" si="0"/>
        <v>0</v>
      </c>
      <c r="H74" s="329"/>
    </row>
    <row r="75" spans="3:8" x14ac:dyDescent="0.25">
      <c r="C75" s="189"/>
      <c r="D75" s="185"/>
      <c r="E75" s="190"/>
      <c r="F75" s="213">
        <v>0</v>
      </c>
      <c r="G75" s="214">
        <f t="shared" si="0"/>
        <v>0</v>
      </c>
      <c r="H75" s="329"/>
    </row>
    <row r="76" spans="3:8" x14ac:dyDescent="0.25">
      <c r="C76" s="189"/>
      <c r="D76" s="185"/>
      <c r="E76" s="190"/>
      <c r="F76" s="213">
        <v>0</v>
      </c>
      <c r="G76" s="214">
        <f t="shared" si="0"/>
        <v>0</v>
      </c>
      <c r="H76" s="329"/>
    </row>
    <row r="77" spans="3:8" x14ac:dyDescent="0.25">
      <c r="C77" s="189"/>
      <c r="D77" s="185"/>
      <c r="E77" s="190"/>
      <c r="F77" s="213">
        <v>0</v>
      </c>
      <c r="G77" s="214">
        <f t="shared" si="0"/>
        <v>0</v>
      </c>
      <c r="H77" s="329"/>
    </row>
    <row r="78" spans="3:8" x14ac:dyDescent="0.25">
      <c r="C78" s="189"/>
      <c r="D78" s="185"/>
      <c r="E78" s="190"/>
      <c r="F78" s="213">
        <v>0</v>
      </c>
      <c r="G78" s="214">
        <f t="shared" si="0"/>
        <v>0</v>
      </c>
      <c r="H78" s="329"/>
    </row>
    <row r="79" spans="3:8" x14ac:dyDescent="0.25">
      <c r="C79" s="189"/>
      <c r="D79" s="185"/>
      <c r="E79" s="190"/>
      <c r="F79" s="215">
        <v>0</v>
      </c>
      <c r="G79" s="214">
        <f t="shared" si="0"/>
        <v>0</v>
      </c>
      <c r="H79" s="329"/>
    </row>
    <row r="80" spans="3:8" x14ac:dyDescent="0.25">
      <c r="C80" s="189"/>
      <c r="D80" s="185"/>
      <c r="E80" s="190"/>
      <c r="F80" s="213">
        <v>0</v>
      </c>
      <c r="G80" s="214">
        <f t="shared" si="0"/>
        <v>0</v>
      </c>
      <c r="H80" s="329"/>
    </row>
    <row r="81" spans="3:8" x14ac:dyDescent="0.25">
      <c r="C81" s="189"/>
      <c r="D81" s="185"/>
      <c r="E81" s="190"/>
      <c r="F81" s="215">
        <v>0</v>
      </c>
      <c r="G81" s="214">
        <f t="shared" si="0"/>
        <v>0</v>
      </c>
      <c r="H81" s="329"/>
    </row>
    <row r="82" spans="3:8" x14ac:dyDescent="0.25">
      <c r="C82" s="189"/>
      <c r="D82" s="185"/>
      <c r="E82" s="190"/>
      <c r="F82" s="213">
        <v>0</v>
      </c>
      <c r="G82" s="214">
        <f t="shared" si="0"/>
        <v>0</v>
      </c>
      <c r="H82" s="329"/>
    </row>
    <row r="83" spans="3:8" x14ac:dyDescent="0.25">
      <c r="C83" s="189"/>
      <c r="D83" s="185"/>
      <c r="E83" s="190"/>
      <c r="F83" s="213">
        <v>0</v>
      </c>
      <c r="G83" s="214">
        <f t="shared" si="0"/>
        <v>0</v>
      </c>
      <c r="H83" s="329"/>
    </row>
    <row r="84" spans="3:8" x14ac:dyDescent="0.25">
      <c r="C84" s="189"/>
      <c r="D84" s="185"/>
      <c r="E84" s="190"/>
      <c r="F84" s="213">
        <v>0</v>
      </c>
      <c r="G84" s="214">
        <f t="shared" si="0"/>
        <v>0</v>
      </c>
      <c r="H84" s="329"/>
    </row>
    <row r="85" spans="3:8" x14ac:dyDescent="0.25">
      <c r="C85" s="189"/>
      <c r="D85" s="185"/>
      <c r="E85" s="190"/>
      <c r="F85" s="213">
        <v>0</v>
      </c>
      <c r="G85" s="214">
        <f t="shared" si="0"/>
        <v>0</v>
      </c>
      <c r="H85" s="329"/>
    </row>
    <row r="86" spans="3:8" x14ac:dyDescent="0.25">
      <c r="C86" s="189"/>
      <c r="D86" s="185"/>
      <c r="E86" s="190"/>
      <c r="F86" s="213">
        <v>0</v>
      </c>
      <c r="G86" s="214">
        <f t="shared" si="0"/>
        <v>0</v>
      </c>
      <c r="H86" s="329"/>
    </row>
    <row r="87" spans="3:8" x14ac:dyDescent="0.25">
      <c r="C87" s="189"/>
      <c r="D87" s="185"/>
      <c r="E87" s="190"/>
      <c r="F87" s="213">
        <v>0</v>
      </c>
      <c r="G87" s="214">
        <f t="shared" si="0"/>
        <v>0</v>
      </c>
      <c r="H87" s="329"/>
    </row>
    <row r="88" spans="3:8" x14ac:dyDescent="0.25">
      <c r="C88" s="189"/>
      <c r="D88" s="185"/>
      <c r="E88" s="190"/>
      <c r="F88" s="213">
        <v>0</v>
      </c>
      <c r="G88" s="214">
        <f t="shared" si="0"/>
        <v>0</v>
      </c>
      <c r="H88" s="329"/>
    </row>
    <row r="89" spans="3:8" ht="15.75" thickBot="1" x14ac:dyDescent="0.3">
      <c r="C89" s="189"/>
      <c r="D89" s="185"/>
      <c r="E89" s="190"/>
      <c r="F89" s="213">
        <v>0</v>
      </c>
      <c r="G89" s="214">
        <f t="shared" si="0"/>
        <v>0</v>
      </c>
      <c r="H89" s="330"/>
    </row>
    <row r="90" spans="3:8" ht="15.75" thickBot="1" x14ac:dyDescent="0.3">
      <c r="C90" s="191"/>
      <c r="D90" s="156"/>
      <c r="E90" s="195" t="s">
        <v>55</v>
      </c>
      <c r="F90" s="216">
        <f>SUM(F60:F89)</f>
        <v>0</v>
      </c>
      <c r="G90" s="217">
        <f>ROUND(SUM(G60:G89),0)</f>
        <v>0</v>
      </c>
      <c r="H90" s="218">
        <f>ROUND(IF(G90&gt;G57,G57,G90),0)</f>
        <v>0</v>
      </c>
    </row>
    <row r="91" spans="3:8" ht="18.75" thickBot="1" x14ac:dyDescent="0.3">
      <c r="C91" s="331" t="s">
        <v>63</v>
      </c>
      <c r="D91" s="332"/>
      <c r="E91" s="332"/>
      <c r="F91" s="332"/>
      <c r="G91" s="332"/>
      <c r="H91" s="333"/>
    </row>
    <row r="92" spans="3:8" ht="26.25" thickBot="1" x14ac:dyDescent="0.3">
      <c r="C92" s="184"/>
      <c r="D92" s="219"/>
      <c r="E92" s="219"/>
      <c r="F92" s="219"/>
      <c r="G92" s="220" t="s">
        <v>121</v>
      </c>
      <c r="H92" s="221">
        <f>H90</f>
        <v>0</v>
      </c>
    </row>
    <row r="93" spans="3:8" ht="15.75" thickBot="1" x14ac:dyDescent="0.3">
      <c r="C93" s="189"/>
      <c r="D93" s="156"/>
      <c r="E93" s="156"/>
      <c r="F93" s="156"/>
      <c r="G93" s="222" t="s">
        <v>67</v>
      </c>
      <c r="H93" s="223">
        <f>H92/(215/12)</f>
        <v>0</v>
      </c>
    </row>
    <row r="94" spans="3:8" ht="15.75" thickBot="1" x14ac:dyDescent="0.3">
      <c r="C94" s="191"/>
      <c r="D94" s="224"/>
      <c r="E94" s="224"/>
      <c r="F94" s="224"/>
      <c r="G94" s="219"/>
      <c r="H94" s="225"/>
    </row>
    <row r="95" spans="3:8" ht="19.5" thickBot="1" x14ac:dyDescent="0.35">
      <c r="C95" s="334" t="s">
        <v>64</v>
      </c>
      <c r="D95" s="335"/>
      <c r="E95" s="335"/>
      <c r="F95" s="335"/>
      <c r="G95" s="335"/>
      <c r="H95" s="336"/>
    </row>
    <row r="96" spans="3:8" x14ac:dyDescent="0.25">
      <c r="C96" s="337" t="s">
        <v>148</v>
      </c>
      <c r="D96" s="338"/>
      <c r="E96" s="226" t="s">
        <v>156</v>
      </c>
      <c r="F96" s="227"/>
      <c r="G96" s="227"/>
      <c r="H96" s="228"/>
    </row>
    <row r="97" spans="3:12" x14ac:dyDescent="0.25">
      <c r="C97" s="339"/>
      <c r="D97" s="340"/>
      <c r="E97" s="279" t="s">
        <v>157</v>
      </c>
      <c r="F97" s="284"/>
      <c r="G97" s="284"/>
      <c r="H97" s="286">
        <f>IF((E54*H90)&gt;H96,H96,(E54*H90))</f>
        <v>0</v>
      </c>
    </row>
    <row r="98" spans="3:12" ht="15.75" thickBot="1" x14ac:dyDescent="0.3">
      <c r="C98" s="341"/>
      <c r="D98" s="342"/>
      <c r="E98" s="282" t="s">
        <v>158</v>
      </c>
      <c r="F98" s="283"/>
      <c r="G98" s="283"/>
      <c r="H98" s="285">
        <f>H97-H96</f>
        <v>0</v>
      </c>
    </row>
    <row r="100" spans="3:12" ht="15.75" thickBot="1" x14ac:dyDescent="0.3"/>
    <row r="101" spans="3:12" ht="19.5" thickBot="1" x14ac:dyDescent="0.3">
      <c r="C101" s="156"/>
      <c r="D101" s="231" t="s">
        <v>159</v>
      </c>
      <c r="E101" s="232"/>
      <c r="F101" s="232"/>
      <c r="G101" s="232"/>
      <c r="H101" s="233"/>
      <c r="I101" s="234"/>
      <c r="J101" s="235"/>
      <c r="K101" s="235"/>
    </row>
    <row r="102" spans="3:12" ht="15.75" thickBot="1" x14ac:dyDescent="0.3">
      <c r="C102" s="156"/>
      <c r="D102" s="236" t="s">
        <v>122</v>
      </c>
      <c r="E102" s="237"/>
      <c r="F102" s="237"/>
      <c r="G102" s="237"/>
      <c r="H102" s="237"/>
      <c r="I102" s="238"/>
      <c r="J102" s="238"/>
      <c r="K102" s="238"/>
      <c r="L102" s="158"/>
    </row>
    <row r="103" spans="3:12" ht="51.75" thickTop="1" x14ac:dyDescent="0.25">
      <c r="C103" s="320" t="s">
        <v>148</v>
      </c>
      <c r="D103" s="239" t="s">
        <v>160</v>
      </c>
      <c r="E103" s="322" t="s">
        <v>115</v>
      </c>
      <c r="F103" s="323"/>
      <c r="G103" s="240" t="s">
        <v>161</v>
      </c>
      <c r="H103" s="240" t="s">
        <v>162</v>
      </c>
      <c r="I103" s="241" t="s">
        <v>163</v>
      </c>
      <c r="J103" s="324" t="s">
        <v>164</v>
      </c>
      <c r="K103" s="325"/>
    </row>
    <row r="104" spans="3:12" ht="26.25" thickBot="1" x14ac:dyDescent="0.3">
      <c r="C104" s="321"/>
      <c r="D104" s="242"/>
      <c r="E104" s="243" t="s">
        <v>165</v>
      </c>
      <c r="F104" s="244" t="s">
        <v>166</v>
      </c>
      <c r="G104" s="245"/>
      <c r="H104" s="246"/>
      <c r="I104" s="247"/>
      <c r="J104" s="326"/>
      <c r="K104" s="327"/>
    </row>
    <row r="105" spans="3:12" x14ac:dyDescent="0.25">
      <c r="C105" s="248" t="s">
        <v>55</v>
      </c>
      <c r="D105" s="249">
        <f>D106+D107</f>
        <v>0</v>
      </c>
      <c r="E105" s="250">
        <f>E106+E107</f>
        <v>0</v>
      </c>
      <c r="F105" s="251">
        <f>G54</f>
        <v>0</v>
      </c>
      <c r="G105" s="252">
        <f>ROUND(F105,0)</f>
        <v>0</v>
      </c>
      <c r="H105" s="253">
        <f>G105*I105</f>
        <v>0</v>
      </c>
      <c r="I105" s="254">
        <f>E54</f>
        <v>0</v>
      </c>
      <c r="J105" s="255">
        <f>F51</f>
        <v>0</v>
      </c>
      <c r="K105" s="256" t="s">
        <v>127</v>
      </c>
    </row>
    <row r="106" spans="3:12" x14ac:dyDescent="0.25">
      <c r="C106" s="257" t="s">
        <v>116</v>
      </c>
      <c r="D106" s="258">
        <f>F90</f>
        <v>0</v>
      </c>
      <c r="E106" s="259">
        <f>G90</f>
        <v>0</v>
      </c>
      <c r="F106" s="260">
        <f>G57</f>
        <v>0</v>
      </c>
      <c r="G106" s="261">
        <f t="shared" ref="G106" si="1">ROUND(F106,0)</f>
        <v>0</v>
      </c>
      <c r="H106" s="262">
        <f>G106*I105</f>
        <v>0</v>
      </c>
      <c r="I106" s="263"/>
      <c r="J106" s="264">
        <f>H97</f>
        <v>0</v>
      </c>
      <c r="K106" s="265" t="s">
        <v>123</v>
      </c>
    </row>
    <row r="107" spans="3:12" ht="15.75" thickBot="1" x14ac:dyDescent="0.3">
      <c r="C107" s="266" t="s">
        <v>117</v>
      </c>
      <c r="D107" s="267"/>
      <c r="E107" s="268">
        <f>IFERROR(D107/7.8,0)</f>
        <v>0</v>
      </c>
      <c r="F107" s="269">
        <f>IF(F105=F106,0,F105-F106)</f>
        <v>0</v>
      </c>
      <c r="G107" s="270">
        <f>ROUND(F107,0)</f>
        <v>0</v>
      </c>
      <c r="H107" s="253">
        <f>G107*I105</f>
        <v>0</v>
      </c>
      <c r="I107" s="271"/>
      <c r="J107" s="272">
        <f>J105-J106</f>
        <v>0</v>
      </c>
      <c r="K107" s="273" t="s">
        <v>124</v>
      </c>
    </row>
    <row r="108" spans="3:12" x14ac:dyDescent="0.25">
      <c r="C108" s="274"/>
      <c r="D108" s="274"/>
      <c r="E108" s="274"/>
      <c r="F108" s="274"/>
      <c r="G108" s="274"/>
      <c r="H108" s="274"/>
      <c r="I108" s="275"/>
    </row>
    <row r="109" spans="3:12" x14ac:dyDescent="0.25">
      <c r="C109" s="276"/>
      <c r="D109" s="276"/>
      <c r="E109" s="276"/>
      <c r="F109" s="276"/>
      <c r="G109" s="276"/>
      <c r="H109" s="276"/>
    </row>
    <row r="171" spans="9:11" x14ac:dyDescent="0.25">
      <c r="I171" s="276"/>
      <c r="J171" s="276"/>
      <c r="K171" s="156"/>
    </row>
    <row r="172" spans="9:11" ht="15.75" customHeight="1" x14ac:dyDescent="0.25"/>
  </sheetData>
  <mergeCells count="26">
    <mergeCell ref="C103:C104"/>
    <mergeCell ref="E103:F103"/>
    <mergeCell ref="J103:K103"/>
    <mergeCell ref="J104:K104"/>
    <mergeCell ref="H60:H89"/>
    <mergeCell ref="C91:H91"/>
    <mergeCell ref="C95:H95"/>
    <mergeCell ref="C96:D98"/>
    <mergeCell ref="C59:D59"/>
    <mergeCell ref="D11:H11"/>
    <mergeCell ref="D12:H12"/>
    <mergeCell ref="C18:H18"/>
    <mergeCell ref="C19:D19"/>
    <mergeCell ref="C52:H52"/>
    <mergeCell ref="C54:D54"/>
    <mergeCell ref="C55:H55"/>
    <mergeCell ref="E56:F56"/>
    <mergeCell ref="C57:D57"/>
    <mergeCell ref="E57:F57"/>
    <mergeCell ref="C58:H58"/>
    <mergeCell ref="C10:H10"/>
    <mergeCell ref="D3:F3"/>
    <mergeCell ref="D4:F4"/>
    <mergeCell ref="D5:F5"/>
    <mergeCell ref="D6:F6"/>
    <mergeCell ref="D7:F7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E1DAC-A29F-4F71-BA52-CFFAD4B2B508}">
  <dimension ref="B1:L172"/>
  <sheetViews>
    <sheetView topLeftCell="A87" zoomScale="80" zoomScaleNormal="80" workbookViewId="0">
      <selection activeCell="H93" sqref="H93"/>
    </sheetView>
  </sheetViews>
  <sheetFormatPr baseColWidth="10" defaultColWidth="9.140625" defaultRowHeight="15" x14ac:dyDescent="0.25"/>
  <cols>
    <col min="1" max="1" width="9.140625" style="150"/>
    <col min="2" max="2" width="24.140625" style="150" customWidth="1"/>
    <col min="3" max="3" width="30.28515625" style="150" customWidth="1"/>
    <col min="4" max="4" width="9.140625" style="150" customWidth="1"/>
    <col min="5" max="5" width="15.85546875" style="150" customWidth="1"/>
    <col min="6" max="6" width="25.7109375" style="150" customWidth="1"/>
    <col min="7" max="7" width="25.140625" style="150" customWidth="1"/>
    <col min="8" max="8" width="19.140625" style="150" customWidth="1"/>
    <col min="9" max="9" width="9.140625" style="150"/>
    <col min="10" max="10" width="13.140625" style="150" customWidth="1"/>
    <col min="11" max="11" width="37.140625" style="150" customWidth="1"/>
    <col min="12" max="16384" width="9.140625" style="150"/>
  </cols>
  <sheetData>
    <row r="1" spans="2:9" ht="23.25" x14ac:dyDescent="0.35">
      <c r="B1" s="149" t="s">
        <v>61</v>
      </c>
    </row>
    <row r="2" spans="2:9" ht="15.75" thickBot="1" x14ac:dyDescent="0.3"/>
    <row r="3" spans="2:9" ht="15.75" thickBot="1" x14ac:dyDescent="0.3">
      <c r="C3" s="151" t="s">
        <v>128</v>
      </c>
      <c r="D3" s="296">
        <f>'1 project info &amp; overall budget'!B4</f>
        <v>0</v>
      </c>
      <c r="E3" s="297"/>
      <c r="F3" s="298"/>
      <c r="H3" s="152"/>
      <c r="I3" s="153" t="s">
        <v>56</v>
      </c>
    </row>
    <row r="4" spans="2:9" ht="15.75" thickBot="1" x14ac:dyDescent="0.3">
      <c r="C4" s="151" t="s">
        <v>129</v>
      </c>
      <c r="D4" s="296">
        <f>'1 project info &amp; overall budget'!B5</f>
        <v>0</v>
      </c>
      <c r="E4" s="297"/>
      <c r="F4" s="298"/>
      <c r="G4" s="277"/>
      <c r="H4" s="154"/>
      <c r="I4" s="153" t="s">
        <v>57</v>
      </c>
    </row>
    <row r="5" spans="2:9" ht="15.75" thickBot="1" x14ac:dyDescent="0.3">
      <c r="C5" s="151" t="s">
        <v>26</v>
      </c>
      <c r="D5" s="296">
        <f>'1 project info &amp; overall budget'!B6</f>
        <v>0</v>
      </c>
      <c r="E5" s="297"/>
      <c r="F5" s="298"/>
      <c r="G5" s="277"/>
      <c r="H5" s="155"/>
      <c r="I5" s="153" t="s">
        <v>58</v>
      </c>
    </row>
    <row r="6" spans="2:9" ht="15.75" thickBot="1" x14ac:dyDescent="0.3">
      <c r="C6" s="151" t="s">
        <v>130</v>
      </c>
      <c r="D6" s="296">
        <f>'1 project info &amp; overall budget'!B7</f>
        <v>0</v>
      </c>
      <c r="E6" s="297"/>
      <c r="F6" s="298"/>
      <c r="H6" s="156"/>
      <c r="I6" s="153" t="s">
        <v>108</v>
      </c>
    </row>
    <row r="7" spans="2:9" ht="15.75" thickBot="1" x14ac:dyDescent="0.3">
      <c r="C7" s="157" t="s">
        <v>131</v>
      </c>
      <c r="D7" s="296">
        <f>'1 project info &amp; overall budget'!B10</f>
        <v>0</v>
      </c>
      <c r="E7" s="297"/>
      <c r="F7" s="298"/>
    </row>
    <row r="9" spans="2:9" ht="15.75" thickBot="1" x14ac:dyDescent="0.3"/>
    <row r="10" spans="2:9" ht="19.5" thickBot="1" x14ac:dyDescent="0.35">
      <c r="C10" s="293" t="s">
        <v>170</v>
      </c>
      <c r="D10" s="294"/>
      <c r="E10" s="294"/>
      <c r="F10" s="294"/>
      <c r="G10" s="294"/>
      <c r="H10" s="295"/>
      <c r="I10" s="158"/>
    </row>
    <row r="11" spans="2:9" ht="18.75" x14ac:dyDescent="0.25">
      <c r="C11" s="159" t="s">
        <v>132</v>
      </c>
      <c r="D11" s="301"/>
      <c r="E11" s="302"/>
      <c r="F11" s="302"/>
      <c r="G11" s="302"/>
      <c r="H11" s="303"/>
    </row>
    <row r="12" spans="2:9" ht="15.75" thickBot="1" x14ac:dyDescent="0.3">
      <c r="C12" s="160" t="s">
        <v>68</v>
      </c>
      <c r="D12" s="304"/>
      <c r="E12" s="305"/>
      <c r="F12" s="305"/>
      <c r="G12" s="305"/>
      <c r="H12" s="306"/>
    </row>
    <row r="13" spans="2:9" ht="19.5" thickBot="1" x14ac:dyDescent="0.3">
      <c r="C13" s="161"/>
      <c r="D13" s="162"/>
      <c r="E13" s="163"/>
      <c r="F13" s="162"/>
      <c r="G13" s="162"/>
      <c r="H13" s="164"/>
    </row>
    <row r="14" spans="2:9" ht="38.25" x14ac:dyDescent="0.25">
      <c r="C14" s="165" t="s">
        <v>133</v>
      </c>
      <c r="D14" s="166">
        <v>0</v>
      </c>
      <c r="E14" s="167"/>
      <c r="F14" s="165" t="s">
        <v>134</v>
      </c>
      <c r="G14" s="166">
        <v>0</v>
      </c>
      <c r="H14" s="168"/>
    </row>
    <row r="15" spans="2:9" ht="51" x14ac:dyDescent="0.25">
      <c r="C15" s="169" t="s">
        <v>135</v>
      </c>
      <c r="D15" s="170">
        <f>(D16*24*D14)</f>
        <v>0</v>
      </c>
      <c r="E15" s="171"/>
      <c r="F15" s="169" t="s">
        <v>136</v>
      </c>
      <c r="G15" s="170">
        <f>(G16*24*G14)</f>
        <v>0</v>
      </c>
      <c r="H15" s="172"/>
    </row>
    <row r="16" spans="2:9" ht="39" thickBot="1" x14ac:dyDescent="0.3">
      <c r="C16" s="173" t="s">
        <v>137</v>
      </c>
      <c r="D16" s="174">
        <v>0.32500000000000001</v>
      </c>
      <c r="E16" s="175"/>
      <c r="F16" s="173" t="s">
        <v>138</v>
      </c>
      <c r="G16" s="174">
        <v>0.32500000000000001</v>
      </c>
      <c r="H16" s="176"/>
    </row>
    <row r="17" spans="3:8" ht="15.75" thickBot="1" x14ac:dyDescent="0.3">
      <c r="C17" s="177"/>
      <c r="D17" s="178"/>
      <c r="E17" s="179"/>
      <c r="F17" s="180"/>
      <c r="G17" s="181"/>
      <c r="H17" s="176"/>
    </row>
    <row r="18" spans="3:8" ht="19.5" thickBot="1" x14ac:dyDescent="0.35">
      <c r="C18" s="307" t="s">
        <v>62</v>
      </c>
      <c r="D18" s="308"/>
      <c r="E18" s="308"/>
      <c r="F18" s="308"/>
      <c r="G18" s="308"/>
      <c r="H18" s="309"/>
    </row>
    <row r="19" spans="3:8" ht="26.25" thickBot="1" x14ac:dyDescent="0.3">
      <c r="C19" s="310" t="s">
        <v>139</v>
      </c>
      <c r="D19" s="311"/>
      <c r="E19" s="182" t="s">
        <v>140</v>
      </c>
      <c r="F19" s="183" t="s">
        <v>141</v>
      </c>
      <c r="G19" s="183" t="s">
        <v>142</v>
      </c>
      <c r="H19" s="183" t="s">
        <v>143</v>
      </c>
    </row>
    <row r="20" spans="3:8" x14ac:dyDescent="0.25">
      <c r="C20" s="184"/>
      <c r="D20" s="185"/>
      <c r="E20" s="186"/>
      <c r="F20" s="187">
        <v>0</v>
      </c>
      <c r="G20" s="188">
        <v>0</v>
      </c>
      <c r="H20" s="188">
        <v>0</v>
      </c>
    </row>
    <row r="21" spans="3:8" x14ac:dyDescent="0.25">
      <c r="C21" s="189"/>
      <c r="D21" s="185"/>
      <c r="E21" s="186"/>
      <c r="F21" s="187">
        <v>0</v>
      </c>
      <c r="G21" s="188">
        <v>0</v>
      </c>
      <c r="H21" s="188">
        <v>0</v>
      </c>
    </row>
    <row r="22" spans="3:8" x14ac:dyDescent="0.25">
      <c r="C22" s="189"/>
      <c r="D22" s="185"/>
      <c r="E22" s="186"/>
      <c r="F22" s="187">
        <v>0</v>
      </c>
      <c r="G22" s="188">
        <v>0</v>
      </c>
      <c r="H22" s="188">
        <v>0</v>
      </c>
    </row>
    <row r="23" spans="3:8" x14ac:dyDescent="0.25">
      <c r="C23" s="189"/>
      <c r="D23" s="185"/>
      <c r="E23" s="186"/>
      <c r="F23" s="187">
        <v>0</v>
      </c>
      <c r="G23" s="188">
        <v>0</v>
      </c>
      <c r="H23" s="188">
        <v>0</v>
      </c>
    </row>
    <row r="24" spans="3:8" x14ac:dyDescent="0.25">
      <c r="C24" s="189"/>
      <c r="D24" s="185"/>
      <c r="E24" s="186"/>
      <c r="F24" s="187">
        <v>0</v>
      </c>
      <c r="G24" s="188">
        <v>0</v>
      </c>
      <c r="H24" s="188">
        <v>0</v>
      </c>
    </row>
    <row r="25" spans="3:8" x14ac:dyDescent="0.25">
      <c r="C25" s="189"/>
      <c r="D25" s="185"/>
      <c r="E25" s="186"/>
      <c r="F25" s="187">
        <v>0</v>
      </c>
      <c r="G25" s="188">
        <v>0</v>
      </c>
      <c r="H25" s="188">
        <v>0</v>
      </c>
    </row>
    <row r="26" spans="3:8" x14ac:dyDescent="0.25">
      <c r="C26" s="189"/>
      <c r="D26" s="185"/>
      <c r="E26" s="190"/>
      <c r="F26" s="187">
        <v>0</v>
      </c>
      <c r="G26" s="188">
        <v>0</v>
      </c>
      <c r="H26" s="188">
        <v>0</v>
      </c>
    </row>
    <row r="27" spans="3:8" x14ac:dyDescent="0.25">
      <c r="C27" s="189"/>
      <c r="D27" s="185"/>
      <c r="E27" s="190"/>
      <c r="F27" s="187">
        <v>0</v>
      </c>
      <c r="G27" s="188">
        <v>0</v>
      </c>
      <c r="H27" s="188">
        <v>0</v>
      </c>
    </row>
    <row r="28" spans="3:8" x14ac:dyDescent="0.25">
      <c r="C28" s="189"/>
      <c r="D28" s="185"/>
      <c r="E28" s="190"/>
      <c r="F28" s="187">
        <v>0</v>
      </c>
      <c r="G28" s="188">
        <v>0</v>
      </c>
      <c r="H28" s="188">
        <v>0</v>
      </c>
    </row>
    <row r="29" spans="3:8" x14ac:dyDescent="0.25">
      <c r="C29" s="189"/>
      <c r="D29" s="185"/>
      <c r="E29" s="190"/>
      <c r="F29" s="187">
        <v>0</v>
      </c>
      <c r="G29" s="188">
        <v>0</v>
      </c>
      <c r="H29" s="188">
        <v>0</v>
      </c>
    </row>
    <row r="30" spans="3:8" x14ac:dyDescent="0.25">
      <c r="C30" s="189"/>
      <c r="D30" s="185"/>
      <c r="E30" s="190"/>
      <c r="F30" s="187">
        <v>0</v>
      </c>
      <c r="G30" s="188">
        <v>0</v>
      </c>
      <c r="H30" s="188">
        <v>0</v>
      </c>
    </row>
    <row r="31" spans="3:8" x14ac:dyDescent="0.25">
      <c r="C31" s="189"/>
      <c r="D31" s="185"/>
      <c r="E31" s="190"/>
      <c r="F31" s="187">
        <v>0</v>
      </c>
      <c r="G31" s="188">
        <v>0</v>
      </c>
      <c r="H31" s="188">
        <v>0</v>
      </c>
    </row>
    <row r="32" spans="3:8" x14ac:dyDescent="0.25">
      <c r="C32" s="189"/>
      <c r="D32" s="185"/>
      <c r="E32" s="190"/>
      <c r="F32" s="187">
        <v>0</v>
      </c>
      <c r="G32" s="188">
        <v>0</v>
      </c>
      <c r="H32" s="188">
        <v>0</v>
      </c>
    </row>
    <row r="33" spans="3:8" x14ac:dyDescent="0.25">
      <c r="C33" s="189"/>
      <c r="D33" s="185"/>
      <c r="E33" s="190"/>
      <c r="F33" s="187">
        <v>0</v>
      </c>
      <c r="G33" s="188">
        <v>0</v>
      </c>
      <c r="H33" s="188">
        <v>0</v>
      </c>
    </row>
    <row r="34" spans="3:8" x14ac:dyDescent="0.25">
      <c r="C34" s="189"/>
      <c r="D34" s="185"/>
      <c r="E34" s="190"/>
      <c r="F34" s="187">
        <v>0</v>
      </c>
      <c r="G34" s="188">
        <v>0</v>
      </c>
      <c r="H34" s="188">
        <v>0</v>
      </c>
    </row>
    <row r="35" spans="3:8" x14ac:dyDescent="0.25">
      <c r="C35" s="189"/>
      <c r="D35" s="185"/>
      <c r="E35" s="190"/>
      <c r="F35" s="187">
        <v>0</v>
      </c>
      <c r="G35" s="188">
        <v>0</v>
      </c>
      <c r="H35" s="188">
        <v>0</v>
      </c>
    </row>
    <row r="36" spans="3:8" x14ac:dyDescent="0.25">
      <c r="C36" s="189"/>
      <c r="D36" s="185"/>
      <c r="E36" s="190"/>
      <c r="F36" s="187">
        <v>0</v>
      </c>
      <c r="G36" s="188">
        <v>0</v>
      </c>
      <c r="H36" s="188">
        <v>0</v>
      </c>
    </row>
    <row r="37" spans="3:8" x14ac:dyDescent="0.25">
      <c r="C37" s="189"/>
      <c r="D37" s="185"/>
      <c r="E37" s="190"/>
      <c r="F37" s="187">
        <v>0</v>
      </c>
      <c r="G37" s="188">
        <v>0</v>
      </c>
      <c r="H37" s="188">
        <v>0</v>
      </c>
    </row>
    <row r="38" spans="3:8" x14ac:dyDescent="0.25">
      <c r="C38" s="189"/>
      <c r="D38" s="185"/>
      <c r="E38" s="190"/>
      <c r="F38" s="187">
        <v>0</v>
      </c>
      <c r="G38" s="188">
        <v>0</v>
      </c>
      <c r="H38" s="188">
        <v>0</v>
      </c>
    </row>
    <row r="39" spans="3:8" x14ac:dyDescent="0.25">
      <c r="C39" s="189"/>
      <c r="D39" s="185"/>
      <c r="E39" s="190"/>
      <c r="F39" s="187">
        <v>0</v>
      </c>
      <c r="G39" s="188">
        <v>0</v>
      </c>
      <c r="H39" s="188">
        <v>0</v>
      </c>
    </row>
    <row r="40" spans="3:8" x14ac:dyDescent="0.25">
      <c r="C40" s="189"/>
      <c r="D40" s="185"/>
      <c r="E40" s="190"/>
      <c r="F40" s="187">
        <v>0</v>
      </c>
      <c r="G40" s="188">
        <v>0</v>
      </c>
      <c r="H40" s="188">
        <v>0</v>
      </c>
    </row>
    <row r="41" spans="3:8" x14ac:dyDescent="0.25">
      <c r="C41" s="189"/>
      <c r="D41" s="185"/>
      <c r="E41" s="190"/>
      <c r="F41" s="187">
        <v>0</v>
      </c>
      <c r="G41" s="188">
        <v>0</v>
      </c>
      <c r="H41" s="188">
        <v>0</v>
      </c>
    </row>
    <row r="42" spans="3:8" x14ac:dyDescent="0.25">
      <c r="C42" s="189"/>
      <c r="D42" s="185"/>
      <c r="E42" s="190"/>
      <c r="F42" s="187">
        <v>0</v>
      </c>
      <c r="G42" s="188">
        <v>0</v>
      </c>
      <c r="H42" s="188">
        <v>0</v>
      </c>
    </row>
    <row r="43" spans="3:8" x14ac:dyDescent="0.25">
      <c r="C43" s="189"/>
      <c r="D43" s="185"/>
      <c r="E43" s="190"/>
      <c r="F43" s="187">
        <v>0</v>
      </c>
      <c r="G43" s="188">
        <v>0</v>
      </c>
      <c r="H43" s="188">
        <v>0</v>
      </c>
    </row>
    <row r="44" spans="3:8" x14ac:dyDescent="0.25">
      <c r="C44" s="189"/>
      <c r="D44" s="185"/>
      <c r="E44" s="190"/>
      <c r="F44" s="187">
        <v>0</v>
      </c>
      <c r="G44" s="188">
        <v>0</v>
      </c>
      <c r="H44" s="188">
        <v>0</v>
      </c>
    </row>
    <row r="45" spans="3:8" x14ac:dyDescent="0.25">
      <c r="C45" s="189"/>
      <c r="D45" s="185"/>
      <c r="E45" s="190"/>
      <c r="F45" s="187">
        <v>0</v>
      </c>
      <c r="G45" s="188">
        <v>0</v>
      </c>
      <c r="H45" s="188">
        <v>0</v>
      </c>
    </row>
    <row r="46" spans="3:8" x14ac:dyDescent="0.25">
      <c r="C46" s="189"/>
      <c r="D46" s="185"/>
      <c r="E46" s="190"/>
      <c r="F46" s="187">
        <v>0</v>
      </c>
      <c r="G46" s="188">
        <v>0</v>
      </c>
      <c r="H46" s="188">
        <v>0</v>
      </c>
    </row>
    <row r="47" spans="3:8" x14ac:dyDescent="0.25">
      <c r="C47" s="189"/>
      <c r="D47" s="185"/>
      <c r="E47" s="190"/>
      <c r="F47" s="187">
        <v>0</v>
      </c>
      <c r="G47" s="188">
        <v>0</v>
      </c>
      <c r="H47" s="188">
        <v>0</v>
      </c>
    </row>
    <row r="48" spans="3:8" x14ac:dyDescent="0.25">
      <c r="C48" s="189"/>
      <c r="D48" s="185"/>
      <c r="E48" s="190"/>
      <c r="F48" s="187">
        <v>0</v>
      </c>
      <c r="G48" s="188">
        <v>0</v>
      </c>
      <c r="H48" s="188">
        <v>0</v>
      </c>
    </row>
    <row r="49" spans="3:8" x14ac:dyDescent="0.25">
      <c r="C49" s="189"/>
      <c r="D49" s="185"/>
      <c r="E49" s="190"/>
      <c r="F49" s="187">
        <v>0</v>
      </c>
      <c r="G49" s="188">
        <v>0</v>
      </c>
      <c r="H49" s="188">
        <v>0</v>
      </c>
    </row>
    <row r="50" spans="3:8" ht="15.75" thickBot="1" x14ac:dyDescent="0.3">
      <c r="C50" s="191"/>
      <c r="D50" s="192"/>
      <c r="E50" s="190"/>
      <c r="F50" s="193">
        <v>0</v>
      </c>
      <c r="G50" s="194">
        <v>0</v>
      </c>
      <c r="H50" s="188">
        <v>0</v>
      </c>
    </row>
    <row r="51" spans="3:8" ht="15.75" thickBot="1" x14ac:dyDescent="0.3">
      <c r="C51" s="189"/>
      <c r="D51" s="156"/>
      <c r="E51" s="195" t="s">
        <v>55</v>
      </c>
      <c r="F51" s="196">
        <f>SUM(F20:F50)</f>
        <v>0</v>
      </c>
      <c r="G51" s="195">
        <f>SUM(G20:G50)</f>
        <v>0</v>
      </c>
      <c r="H51" s="195">
        <f>SUM(H20:H50)</f>
        <v>0</v>
      </c>
    </row>
    <row r="52" spans="3:8" ht="19.5" thickBot="1" x14ac:dyDescent="0.35">
      <c r="C52" s="312" t="s">
        <v>65</v>
      </c>
      <c r="D52" s="313"/>
      <c r="E52" s="313"/>
      <c r="F52" s="313"/>
      <c r="G52" s="313"/>
      <c r="H52" s="314"/>
    </row>
    <row r="53" spans="3:8" ht="26.25" thickBot="1" x14ac:dyDescent="0.3">
      <c r="C53" s="197"/>
      <c r="D53" s="198"/>
      <c r="E53" s="199" t="s">
        <v>144</v>
      </c>
      <c r="F53" s="200" t="s">
        <v>145</v>
      </c>
      <c r="G53" s="201" t="s">
        <v>146</v>
      </c>
      <c r="H53" s="202" t="s">
        <v>147</v>
      </c>
    </row>
    <row r="54" spans="3:8" ht="15.75" thickBot="1" x14ac:dyDescent="0.3">
      <c r="C54" s="315" t="s">
        <v>148</v>
      </c>
      <c r="D54" s="316"/>
      <c r="E54" s="203">
        <f>IF((G54-H54),F54/(G54-H54),0)</f>
        <v>0</v>
      </c>
      <c r="F54" s="204">
        <f>F51</f>
        <v>0</v>
      </c>
      <c r="G54" s="205">
        <f>215/12*G51*(D14+G14)-H54</f>
        <v>0</v>
      </c>
      <c r="H54" s="206">
        <v>0</v>
      </c>
    </row>
    <row r="55" spans="3:8" ht="19.5" thickBot="1" x14ac:dyDescent="0.35">
      <c r="C55" s="293" t="s">
        <v>149</v>
      </c>
      <c r="D55" s="294"/>
      <c r="E55" s="294"/>
      <c r="F55" s="294"/>
      <c r="G55" s="294"/>
      <c r="H55" s="295"/>
    </row>
    <row r="56" spans="3:8" ht="26.25" thickBot="1" x14ac:dyDescent="0.3">
      <c r="C56" s="207"/>
      <c r="D56" s="208"/>
      <c r="E56" s="299" t="s">
        <v>120</v>
      </c>
      <c r="F56" s="317"/>
      <c r="G56" s="201" t="s">
        <v>150</v>
      </c>
      <c r="H56" s="202" t="s">
        <v>151</v>
      </c>
    </row>
    <row r="57" spans="3:8" ht="15.75" thickBot="1" x14ac:dyDescent="0.3">
      <c r="C57" s="315" t="s">
        <v>148</v>
      </c>
      <c r="D57" s="316"/>
      <c r="E57" s="318" t="s">
        <v>120</v>
      </c>
      <c r="F57" s="319"/>
      <c r="G57" s="209">
        <f>(215/12*H51*D14)-H57</f>
        <v>0</v>
      </c>
      <c r="H57" s="206">
        <v>0</v>
      </c>
    </row>
    <row r="58" spans="3:8" ht="19.5" thickBot="1" x14ac:dyDescent="0.35">
      <c r="C58" s="293" t="s">
        <v>152</v>
      </c>
      <c r="D58" s="294"/>
      <c r="E58" s="294"/>
      <c r="F58" s="294"/>
      <c r="G58" s="294"/>
      <c r="H58" s="295"/>
    </row>
    <row r="59" spans="3:8" ht="39" thickBot="1" x14ac:dyDescent="0.3">
      <c r="C59" s="299" t="s">
        <v>148</v>
      </c>
      <c r="D59" s="300"/>
      <c r="E59" s="210" t="s">
        <v>140</v>
      </c>
      <c r="F59" s="210" t="s">
        <v>153</v>
      </c>
      <c r="G59" s="210" t="s">
        <v>154</v>
      </c>
      <c r="H59" s="211" t="s">
        <v>155</v>
      </c>
    </row>
    <row r="60" spans="3:8" x14ac:dyDescent="0.25">
      <c r="C60" s="184"/>
      <c r="D60" s="212"/>
      <c r="E60" s="190"/>
      <c r="F60" s="213">
        <v>0</v>
      </c>
      <c r="G60" s="214">
        <f>IFERROR((F60/$D$16)/22,0)</f>
        <v>0</v>
      </c>
      <c r="H60" s="328"/>
    </row>
    <row r="61" spans="3:8" x14ac:dyDescent="0.25">
      <c r="C61" s="189"/>
      <c r="D61" s="185"/>
      <c r="E61" s="190"/>
      <c r="F61" s="213">
        <v>0</v>
      </c>
      <c r="G61" s="214">
        <f t="shared" ref="G61:G89" si="0">IFERROR((F61/$D$16)/22,0)</f>
        <v>0</v>
      </c>
      <c r="H61" s="329"/>
    </row>
    <row r="62" spans="3:8" x14ac:dyDescent="0.25">
      <c r="C62" s="189"/>
      <c r="D62" s="185"/>
      <c r="E62" s="190"/>
      <c r="F62" s="213">
        <v>0</v>
      </c>
      <c r="G62" s="214">
        <f t="shared" si="0"/>
        <v>0</v>
      </c>
      <c r="H62" s="329"/>
    </row>
    <row r="63" spans="3:8" x14ac:dyDescent="0.25">
      <c r="C63" s="189"/>
      <c r="D63" s="185"/>
      <c r="E63" s="190"/>
      <c r="F63" s="213">
        <v>0</v>
      </c>
      <c r="G63" s="214">
        <f t="shared" si="0"/>
        <v>0</v>
      </c>
      <c r="H63" s="329"/>
    </row>
    <row r="64" spans="3:8" x14ac:dyDescent="0.25">
      <c r="C64" s="189"/>
      <c r="D64" s="185"/>
      <c r="E64" s="190"/>
      <c r="F64" s="213">
        <v>0</v>
      </c>
      <c r="G64" s="214">
        <f t="shared" si="0"/>
        <v>0</v>
      </c>
      <c r="H64" s="329"/>
    </row>
    <row r="65" spans="3:8" x14ac:dyDescent="0.25">
      <c r="C65" s="189"/>
      <c r="D65" s="185"/>
      <c r="E65" s="190"/>
      <c r="F65" s="213">
        <v>0</v>
      </c>
      <c r="G65" s="214">
        <f t="shared" si="0"/>
        <v>0</v>
      </c>
      <c r="H65" s="329"/>
    </row>
    <row r="66" spans="3:8" x14ac:dyDescent="0.25">
      <c r="C66" s="189"/>
      <c r="D66" s="185"/>
      <c r="E66" s="190"/>
      <c r="F66" s="213">
        <v>0</v>
      </c>
      <c r="G66" s="214">
        <f t="shared" si="0"/>
        <v>0</v>
      </c>
      <c r="H66" s="329"/>
    </row>
    <row r="67" spans="3:8" x14ac:dyDescent="0.25">
      <c r="C67" s="189"/>
      <c r="D67" s="185"/>
      <c r="E67" s="190"/>
      <c r="F67" s="215">
        <v>0</v>
      </c>
      <c r="G67" s="214">
        <f t="shared" si="0"/>
        <v>0</v>
      </c>
      <c r="H67" s="329"/>
    </row>
    <row r="68" spans="3:8" x14ac:dyDescent="0.25">
      <c r="C68" s="189"/>
      <c r="D68" s="185"/>
      <c r="E68" s="190"/>
      <c r="F68" s="213">
        <v>0</v>
      </c>
      <c r="G68" s="214">
        <f t="shared" si="0"/>
        <v>0</v>
      </c>
      <c r="H68" s="329"/>
    </row>
    <row r="69" spans="3:8" x14ac:dyDescent="0.25">
      <c r="C69" s="189"/>
      <c r="D69" s="185"/>
      <c r="E69" s="190"/>
      <c r="F69" s="215">
        <v>0</v>
      </c>
      <c r="G69" s="214">
        <f t="shared" si="0"/>
        <v>0</v>
      </c>
      <c r="H69" s="329"/>
    </row>
    <row r="70" spans="3:8" x14ac:dyDescent="0.25">
      <c r="C70" s="189"/>
      <c r="D70" s="185"/>
      <c r="E70" s="190"/>
      <c r="F70" s="213">
        <v>0</v>
      </c>
      <c r="G70" s="214">
        <f t="shared" si="0"/>
        <v>0</v>
      </c>
      <c r="H70" s="329"/>
    </row>
    <row r="71" spans="3:8" x14ac:dyDescent="0.25">
      <c r="C71" s="189"/>
      <c r="D71" s="185"/>
      <c r="E71" s="190"/>
      <c r="F71" s="213">
        <v>0</v>
      </c>
      <c r="G71" s="214">
        <f t="shared" si="0"/>
        <v>0</v>
      </c>
      <c r="H71" s="329"/>
    </row>
    <row r="72" spans="3:8" x14ac:dyDescent="0.25">
      <c r="C72" s="189"/>
      <c r="D72" s="185"/>
      <c r="E72" s="190"/>
      <c r="F72" s="213">
        <v>0</v>
      </c>
      <c r="G72" s="214">
        <f t="shared" si="0"/>
        <v>0</v>
      </c>
      <c r="H72" s="329"/>
    </row>
    <row r="73" spans="3:8" x14ac:dyDescent="0.25">
      <c r="C73" s="189"/>
      <c r="D73" s="185"/>
      <c r="E73" s="190"/>
      <c r="F73" s="213">
        <v>0</v>
      </c>
      <c r="G73" s="214">
        <f t="shared" si="0"/>
        <v>0</v>
      </c>
      <c r="H73" s="329"/>
    </row>
    <row r="74" spans="3:8" x14ac:dyDescent="0.25">
      <c r="C74" s="189"/>
      <c r="D74" s="185"/>
      <c r="E74" s="190"/>
      <c r="F74" s="213">
        <v>0</v>
      </c>
      <c r="G74" s="214">
        <f t="shared" si="0"/>
        <v>0</v>
      </c>
      <c r="H74" s="329"/>
    </row>
    <row r="75" spans="3:8" x14ac:dyDescent="0.25">
      <c r="C75" s="189"/>
      <c r="D75" s="185"/>
      <c r="E75" s="190"/>
      <c r="F75" s="213">
        <v>0</v>
      </c>
      <c r="G75" s="214">
        <f t="shared" si="0"/>
        <v>0</v>
      </c>
      <c r="H75" s="329"/>
    </row>
    <row r="76" spans="3:8" x14ac:dyDescent="0.25">
      <c r="C76" s="189"/>
      <c r="D76" s="185"/>
      <c r="E76" s="190"/>
      <c r="F76" s="213">
        <v>0</v>
      </c>
      <c r="G76" s="214">
        <f t="shared" si="0"/>
        <v>0</v>
      </c>
      <c r="H76" s="329"/>
    </row>
    <row r="77" spans="3:8" x14ac:dyDescent="0.25">
      <c r="C77" s="189"/>
      <c r="D77" s="185"/>
      <c r="E77" s="190"/>
      <c r="F77" s="213">
        <v>0</v>
      </c>
      <c r="G77" s="214">
        <f t="shared" si="0"/>
        <v>0</v>
      </c>
      <c r="H77" s="329"/>
    </row>
    <row r="78" spans="3:8" x14ac:dyDescent="0.25">
      <c r="C78" s="189"/>
      <c r="D78" s="185"/>
      <c r="E78" s="190"/>
      <c r="F78" s="213">
        <v>0</v>
      </c>
      <c r="G78" s="214">
        <f t="shared" si="0"/>
        <v>0</v>
      </c>
      <c r="H78" s="329"/>
    </row>
    <row r="79" spans="3:8" x14ac:dyDescent="0.25">
      <c r="C79" s="189"/>
      <c r="D79" s="185"/>
      <c r="E79" s="190"/>
      <c r="F79" s="215">
        <v>0</v>
      </c>
      <c r="G79" s="214">
        <f t="shared" si="0"/>
        <v>0</v>
      </c>
      <c r="H79" s="329"/>
    </row>
    <row r="80" spans="3:8" x14ac:dyDescent="0.25">
      <c r="C80" s="189"/>
      <c r="D80" s="185"/>
      <c r="E80" s="190"/>
      <c r="F80" s="213">
        <v>0</v>
      </c>
      <c r="G80" s="214">
        <f t="shared" si="0"/>
        <v>0</v>
      </c>
      <c r="H80" s="329"/>
    </row>
    <row r="81" spans="3:8" x14ac:dyDescent="0.25">
      <c r="C81" s="189"/>
      <c r="D81" s="185"/>
      <c r="E81" s="190"/>
      <c r="F81" s="215">
        <v>0</v>
      </c>
      <c r="G81" s="214">
        <f t="shared" si="0"/>
        <v>0</v>
      </c>
      <c r="H81" s="329"/>
    </row>
    <row r="82" spans="3:8" x14ac:dyDescent="0.25">
      <c r="C82" s="189"/>
      <c r="D82" s="185"/>
      <c r="E82" s="190"/>
      <c r="F82" s="213">
        <v>0</v>
      </c>
      <c r="G82" s="214">
        <f t="shared" si="0"/>
        <v>0</v>
      </c>
      <c r="H82" s="329"/>
    </row>
    <row r="83" spans="3:8" x14ac:dyDescent="0.25">
      <c r="C83" s="189"/>
      <c r="D83" s="185"/>
      <c r="E83" s="190"/>
      <c r="F83" s="213">
        <v>0</v>
      </c>
      <c r="G83" s="214">
        <f t="shared" si="0"/>
        <v>0</v>
      </c>
      <c r="H83" s="329"/>
    </row>
    <row r="84" spans="3:8" x14ac:dyDescent="0.25">
      <c r="C84" s="189"/>
      <c r="D84" s="185"/>
      <c r="E84" s="190"/>
      <c r="F84" s="213">
        <v>0</v>
      </c>
      <c r="G84" s="214">
        <f t="shared" si="0"/>
        <v>0</v>
      </c>
      <c r="H84" s="329"/>
    </row>
    <row r="85" spans="3:8" x14ac:dyDescent="0.25">
      <c r="C85" s="189"/>
      <c r="D85" s="185"/>
      <c r="E85" s="190"/>
      <c r="F85" s="213">
        <v>0</v>
      </c>
      <c r="G85" s="214">
        <f t="shared" si="0"/>
        <v>0</v>
      </c>
      <c r="H85" s="329"/>
    </row>
    <row r="86" spans="3:8" x14ac:dyDescent="0.25">
      <c r="C86" s="189"/>
      <c r="D86" s="185"/>
      <c r="E86" s="190"/>
      <c r="F86" s="213">
        <v>0</v>
      </c>
      <c r="G86" s="214">
        <f t="shared" si="0"/>
        <v>0</v>
      </c>
      <c r="H86" s="329"/>
    </row>
    <row r="87" spans="3:8" x14ac:dyDescent="0.25">
      <c r="C87" s="189"/>
      <c r="D87" s="185"/>
      <c r="E87" s="190"/>
      <c r="F87" s="213">
        <v>0</v>
      </c>
      <c r="G87" s="214">
        <f t="shared" si="0"/>
        <v>0</v>
      </c>
      <c r="H87" s="329"/>
    </row>
    <row r="88" spans="3:8" x14ac:dyDescent="0.25">
      <c r="C88" s="189"/>
      <c r="D88" s="185"/>
      <c r="E88" s="190"/>
      <c r="F88" s="213">
        <v>0</v>
      </c>
      <c r="G88" s="214">
        <f t="shared" si="0"/>
        <v>0</v>
      </c>
      <c r="H88" s="329"/>
    </row>
    <row r="89" spans="3:8" ht="15.75" thickBot="1" x14ac:dyDescent="0.3">
      <c r="C89" s="189"/>
      <c r="D89" s="185"/>
      <c r="E89" s="190"/>
      <c r="F89" s="213">
        <v>0</v>
      </c>
      <c r="G89" s="214">
        <f t="shared" si="0"/>
        <v>0</v>
      </c>
      <c r="H89" s="330"/>
    </row>
    <row r="90" spans="3:8" ht="15.75" thickBot="1" x14ac:dyDescent="0.3">
      <c r="C90" s="191"/>
      <c r="D90" s="156"/>
      <c r="E90" s="195" t="s">
        <v>55</v>
      </c>
      <c r="F90" s="216">
        <f>SUM(F60:F89)</f>
        <v>0</v>
      </c>
      <c r="G90" s="217">
        <f>ROUND(SUM(G60:G89),0)</f>
        <v>0</v>
      </c>
      <c r="H90" s="218">
        <f>ROUND(IF(G90&gt;G57,G57,G90),0)</f>
        <v>0</v>
      </c>
    </row>
    <row r="91" spans="3:8" ht="18.75" thickBot="1" x14ac:dyDescent="0.3">
      <c r="C91" s="331" t="s">
        <v>63</v>
      </c>
      <c r="D91" s="332"/>
      <c r="E91" s="332"/>
      <c r="F91" s="332"/>
      <c r="G91" s="332"/>
      <c r="H91" s="333"/>
    </row>
    <row r="92" spans="3:8" ht="26.25" thickBot="1" x14ac:dyDescent="0.3">
      <c r="C92" s="184"/>
      <c r="D92" s="219"/>
      <c r="E92" s="219"/>
      <c r="F92" s="219"/>
      <c r="G92" s="220" t="s">
        <v>121</v>
      </c>
      <c r="H92" s="221">
        <f>H90</f>
        <v>0</v>
      </c>
    </row>
    <row r="93" spans="3:8" ht="15.75" thickBot="1" x14ac:dyDescent="0.3">
      <c r="C93" s="189"/>
      <c r="D93" s="156"/>
      <c r="E93" s="156"/>
      <c r="F93" s="156"/>
      <c r="G93" s="222" t="s">
        <v>67</v>
      </c>
      <c r="H93" s="223">
        <f>H92/(215/12)</f>
        <v>0</v>
      </c>
    </row>
    <row r="94" spans="3:8" ht="15.75" thickBot="1" x14ac:dyDescent="0.3">
      <c r="C94" s="191"/>
      <c r="D94" s="224"/>
      <c r="E94" s="224"/>
      <c r="F94" s="224"/>
      <c r="G94" s="219"/>
      <c r="H94" s="225"/>
    </row>
    <row r="95" spans="3:8" ht="19.5" thickBot="1" x14ac:dyDescent="0.35">
      <c r="C95" s="334" t="s">
        <v>64</v>
      </c>
      <c r="D95" s="335"/>
      <c r="E95" s="335"/>
      <c r="F95" s="335"/>
      <c r="G95" s="335"/>
      <c r="H95" s="336"/>
    </row>
    <row r="96" spans="3:8" x14ac:dyDescent="0.25">
      <c r="C96" s="337" t="s">
        <v>148</v>
      </c>
      <c r="D96" s="338"/>
      <c r="E96" s="226" t="s">
        <v>156</v>
      </c>
      <c r="F96" s="227"/>
      <c r="G96" s="227"/>
      <c r="H96" s="228"/>
    </row>
    <row r="97" spans="3:12" x14ac:dyDescent="0.25">
      <c r="C97" s="339"/>
      <c r="D97" s="340"/>
      <c r="E97" s="279" t="s">
        <v>157</v>
      </c>
      <c r="F97" s="284"/>
      <c r="G97" s="284"/>
      <c r="H97" s="286">
        <f>IF((E54*H90)&gt;H96,H96,(E54*H90))</f>
        <v>0</v>
      </c>
    </row>
    <row r="98" spans="3:12" ht="15.75" thickBot="1" x14ac:dyDescent="0.3">
      <c r="C98" s="341"/>
      <c r="D98" s="342"/>
      <c r="E98" s="282" t="s">
        <v>158</v>
      </c>
      <c r="F98" s="283"/>
      <c r="G98" s="283"/>
      <c r="H98" s="285">
        <f>H97-H96</f>
        <v>0</v>
      </c>
    </row>
    <row r="100" spans="3:12" ht="15.75" thickBot="1" x14ac:dyDescent="0.3"/>
    <row r="101" spans="3:12" ht="19.5" thickBot="1" x14ac:dyDescent="0.3">
      <c r="C101" s="156"/>
      <c r="D101" s="231" t="s">
        <v>159</v>
      </c>
      <c r="E101" s="232"/>
      <c r="F101" s="232"/>
      <c r="G101" s="232"/>
      <c r="H101" s="233"/>
      <c r="I101" s="234"/>
      <c r="J101" s="235"/>
      <c r="K101" s="235"/>
    </row>
    <row r="102" spans="3:12" ht="15.75" thickBot="1" x14ac:dyDescent="0.3">
      <c r="C102" s="156"/>
      <c r="D102" s="236" t="s">
        <v>122</v>
      </c>
      <c r="E102" s="237"/>
      <c r="F102" s="237"/>
      <c r="G102" s="237"/>
      <c r="H102" s="237"/>
      <c r="I102" s="238"/>
      <c r="J102" s="238"/>
      <c r="K102" s="238"/>
      <c r="L102" s="158"/>
    </row>
    <row r="103" spans="3:12" ht="51.75" thickTop="1" x14ac:dyDescent="0.25">
      <c r="C103" s="320" t="s">
        <v>148</v>
      </c>
      <c r="D103" s="239" t="s">
        <v>160</v>
      </c>
      <c r="E103" s="322" t="s">
        <v>115</v>
      </c>
      <c r="F103" s="323"/>
      <c r="G103" s="240" t="s">
        <v>161</v>
      </c>
      <c r="H103" s="240" t="s">
        <v>162</v>
      </c>
      <c r="I103" s="241" t="s">
        <v>163</v>
      </c>
      <c r="J103" s="324" t="s">
        <v>164</v>
      </c>
      <c r="K103" s="325"/>
    </row>
    <row r="104" spans="3:12" ht="26.25" thickBot="1" x14ac:dyDescent="0.3">
      <c r="C104" s="321"/>
      <c r="D104" s="242"/>
      <c r="E104" s="243" t="s">
        <v>165</v>
      </c>
      <c r="F104" s="244" t="s">
        <v>166</v>
      </c>
      <c r="G104" s="245"/>
      <c r="H104" s="246"/>
      <c r="I104" s="247"/>
      <c r="J104" s="326"/>
      <c r="K104" s="327"/>
    </row>
    <row r="105" spans="3:12" x14ac:dyDescent="0.25">
      <c r="C105" s="248" t="s">
        <v>55</v>
      </c>
      <c r="D105" s="249">
        <f>D106+D107</f>
        <v>0</v>
      </c>
      <c r="E105" s="250">
        <f>E106+E107</f>
        <v>0</v>
      </c>
      <c r="F105" s="251">
        <f>G54</f>
        <v>0</v>
      </c>
      <c r="G105" s="252">
        <f>ROUND(F105,0)</f>
        <v>0</v>
      </c>
      <c r="H105" s="253">
        <f>G105*I105</f>
        <v>0</v>
      </c>
      <c r="I105" s="254">
        <f>E54</f>
        <v>0</v>
      </c>
      <c r="J105" s="255">
        <f>F51</f>
        <v>0</v>
      </c>
      <c r="K105" s="256" t="s">
        <v>127</v>
      </c>
    </row>
    <row r="106" spans="3:12" x14ac:dyDescent="0.25">
      <c r="C106" s="257" t="s">
        <v>116</v>
      </c>
      <c r="D106" s="258">
        <f>F90</f>
        <v>0</v>
      </c>
      <c r="E106" s="259">
        <f>G90</f>
        <v>0</v>
      </c>
      <c r="F106" s="260">
        <f>G57</f>
        <v>0</v>
      </c>
      <c r="G106" s="261">
        <f t="shared" ref="G106" si="1">ROUND(F106,0)</f>
        <v>0</v>
      </c>
      <c r="H106" s="262">
        <f>G106*I105</f>
        <v>0</v>
      </c>
      <c r="I106" s="263"/>
      <c r="J106" s="264">
        <f>H97</f>
        <v>0</v>
      </c>
      <c r="K106" s="265" t="s">
        <v>123</v>
      </c>
    </row>
    <row r="107" spans="3:12" ht="15.75" thickBot="1" x14ac:dyDescent="0.3">
      <c r="C107" s="266" t="s">
        <v>117</v>
      </c>
      <c r="D107" s="267"/>
      <c r="E107" s="268">
        <f>IFERROR(D107/7.8,0)</f>
        <v>0</v>
      </c>
      <c r="F107" s="269">
        <f>IF(F105=F106,0,F105-F106)</f>
        <v>0</v>
      </c>
      <c r="G107" s="270">
        <f>ROUND(F107,0)</f>
        <v>0</v>
      </c>
      <c r="H107" s="253">
        <f>G107*I105</f>
        <v>0</v>
      </c>
      <c r="I107" s="271"/>
      <c r="J107" s="272">
        <f>J105-J106</f>
        <v>0</v>
      </c>
      <c r="K107" s="273" t="s">
        <v>124</v>
      </c>
    </row>
    <row r="108" spans="3:12" x14ac:dyDescent="0.25">
      <c r="C108" s="274"/>
      <c r="D108" s="274"/>
      <c r="E108" s="274"/>
      <c r="F108" s="274"/>
      <c r="G108" s="274"/>
      <c r="H108" s="274"/>
      <c r="I108" s="275"/>
    </row>
    <row r="109" spans="3:12" x14ac:dyDescent="0.25">
      <c r="C109" s="276"/>
      <c r="D109" s="276"/>
      <c r="E109" s="276"/>
      <c r="F109" s="276"/>
      <c r="G109" s="276"/>
      <c r="H109" s="276"/>
    </row>
    <row r="171" spans="9:11" x14ac:dyDescent="0.25">
      <c r="I171" s="276"/>
      <c r="J171" s="276"/>
      <c r="K171" s="156"/>
    </row>
    <row r="172" spans="9:11" ht="15.75" customHeight="1" x14ac:dyDescent="0.25"/>
  </sheetData>
  <mergeCells count="26">
    <mergeCell ref="C103:C104"/>
    <mergeCell ref="E103:F103"/>
    <mergeCell ref="J103:K103"/>
    <mergeCell ref="J104:K104"/>
    <mergeCell ref="H60:H89"/>
    <mergeCell ref="C91:H91"/>
    <mergeCell ref="C95:H95"/>
    <mergeCell ref="C96:D98"/>
    <mergeCell ref="C59:D59"/>
    <mergeCell ref="D11:H11"/>
    <mergeCell ref="D12:H12"/>
    <mergeCell ref="C18:H18"/>
    <mergeCell ref="C19:D19"/>
    <mergeCell ref="C52:H52"/>
    <mergeCell ref="C54:D54"/>
    <mergeCell ref="C55:H55"/>
    <mergeCell ref="E56:F56"/>
    <mergeCell ref="C57:D57"/>
    <mergeCell ref="E57:F57"/>
    <mergeCell ref="C58:H58"/>
    <mergeCell ref="C10:H10"/>
    <mergeCell ref="D3:F3"/>
    <mergeCell ref="D4:F4"/>
    <mergeCell ref="D5:F5"/>
    <mergeCell ref="D6:F6"/>
    <mergeCell ref="D7:F7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657F6-2775-4D9D-8D9E-AC1FC0711CA5}">
  <dimension ref="B1:L172"/>
  <sheetViews>
    <sheetView topLeftCell="A78" zoomScale="80" zoomScaleNormal="80" workbookViewId="0">
      <selection activeCell="H93" sqref="H93"/>
    </sheetView>
  </sheetViews>
  <sheetFormatPr baseColWidth="10" defaultColWidth="9.140625" defaultRowHeight="15" x14ac:dyDescent="0.25"/>
  <cols>
    <col min="1" max="1" width="9.140625" style="150"/>
    <col min="2" max="2" width="24.140625" style="150" customWidth="1"/>
    <col min="3" max="3" width="30.28515625" style="150" customWidth="1"/>
    <col min="4" max="4" width="9.140625" style="150" customWidth="1"/>
    <col min="5" max="5" width="15.85546875" style="150" customWidth="1"/>
    <col min="6" max="6" width="25.7109375" style="150" customWidth="1"/>
    <col min="7" max="7" width="25.140625" style="150" customWidth="1"/>
    <col min="8" max="8" width="19.140625" style="150" customWidth="1"/>
    <col min="9" max="9" width="9.140625" style="150"/>
    <col min="10" max="10" width="13.140625" style="150" customWidth="1"/>
    <col min="11" max="11" width="37.140625" style="150" customWidth="1"/>
    <col min="12" max="16384" width="9.140625" style="150"/>
  </cols>
  <sheetData>
    <row r="1" spans="2:9" ht="23.25" x14ac:dyDescent="0.35">
      <c r="B1" s="149" t="s">
        <v>61</v>
      </c>
    </row>
    <row r="2" spans="2:9" ht="15.75" thickBot="1" x14ac:dyDescent="0.3"/>
    <row r="3" spans="2:9" ht="15.75" thickBot="1" x14ac:dyDescent="0.3">
      <c r="C3" s="151" t="s">
        <v>128</v>
      </c>
      <c r="D3" s="296">
        <f>'1 project info &amp; overall budget'!B4</f>
        <v>0</v>
      </c>
      <c r="E3" s="297"/>
      <c r="F3" s="298"/>
      <c r="H3" s="152"/>
      <c r="I3" s="153" t="s">
        <v>56</v>
      </c>
    </row>
    <row r="4" spans="2:9" ht="15.75" thickBot="1" x14ac:dyDescent="0.3">
      <c r="C4" s="151" t="s">
        <v>129</v>
      </c>
      <c r="D4" s="296">
        <f>'1 project info &amp; overall budget'!B5</f>
        <v>0</v>
      </c>
      <c r="E4" s="297"/>
      <c r="F4" s="298"/>
      <c r="G4" s="277"/>
      <c r="H4" s="154"/>
      <c r="I4" s="153" t="s">
        <v>57</v>
      </c>
    </row>
    <row r="5" spans="2:9" ht="15.75" thickBot="1" x14ac:dyDescent="0.3">
      <c r="C5" s="151" t="s">
        <v>26</v>
      </c>
      <c r="D5" s="296">
        <f>'1 project info &amp; overall budget'!B6</f>
        <v>0</v>
      </c>
      <c r="E5" s="297"/>
      <c r="F5" s="298"/>
      <c r="H5" s="155"/>
      <c r="I5" s="153" t="s">
        <v>58</v>
      </c>
    </row>
    <row r="6" spans="2:9" ht="15.75" thickBot="1" x14ac:dyDescent="0.3">
      <c r="C6" s="151" t="s">
        <v>130</v>
      </c>
      <c r="D6" s="296">
        <f>'1 project info &amp; overall budget'!B7</f>
        <v>0</v>
      </c>
      <c r="E6" s="297"/>
      <c r="F6" s="298"/>
      <c r="H6" s="156"/>
      <c r="I6" s="153" t="s">
        <v>108</v>
      </c>
    </row>
    <row r="7" spans="2:9" ht="15.75" thickBot="1" x14ac:dyDescent="0.3">
      <c r="C7" s="157" t="s">
        <v>131</v>
      </c>
      <c r="D7" s="296">
        <f>'1 project info &amp; overall budget'!B10</f>
        <v>0</v>
      </c>
      <c r="E7" s="297"/>
      <c r="F7" s="298"/>
    </row>
    <row r="9" spans="2:9" ht="15.75" thickBot="1" x14ac:dyDescent="0.3"/>
    <row r="10" spans="2:9" ht="19.5" thickBot="1" x14ac:dyDescent="0.35">
      <c r="C10" s="293" t="s">
        <v>171</v>
      </c>
      <c r="D10" s="294"/>
      <c r="E10" s="294"/>
      <c r="F10" s="294"/>
      <c r="G10" s="294"/>
      <c r="H10" s="295"/>
      <c r="I10" s="158"/>
    </row>
    <row r="11" spans="2:9" ht="18.75" x14ac:dyDescent="0.25">
      <c r="C11" s="159" t="s">
        <v>132</v>
      </c>
      <c r="D11" s="301"/>
      <c r="E11" s="302"/>
      <c r="F11" s="302"/>
      <c r="G11" s="302"/>
      <c r="H11" s="303"/>
    </row>
    <row r="12" spans="2:9" ht="15.75" thickBot="1" x14ac:dyDescent="0.3">
      <c r="C12" s="160" t="s">
        <v>68</v>
      </c>
      <c r="D12" s="304"/>
      <c r="E12" s="305"/>
      <c r="F12" s="305"/>
      <c r="G12" s="305"/>
      <c r="H12" s="306"/>
    </row>
    <row r="13" spans="2:9" ht="19.5" thickBot="1" x14ac:dyDescent="0.3">
      <c r="C13" s="161"/>
      <c r="D13" s="162"/>
      <c r="E13" s="163"/>
      <c r="F13" s="162"/>
      <c r="G13" s="162"/>
      <c r="H13" s="164"/>
    </row>
    <row r="14" spans="2:9" ht="38.25" x14ac:dyDescent="0.25">
      <c r="C14" s="165" t="s">
        <v>133</v>
      </c>
      <c r="D14" s="166">
        <v>0</v>
      </c>
      <c r="E14" s="167"/>
      <c r="F14" s="165" t="s">
        <v>134</v>
      </c>
      <c r="G14" s="166">
        <v>0</v>
      </c>
      <c r="H14" s="168"/>
    </row>
    <row r="15" spans="2:9" ht="51" x14ac:dyDescent="0.25">
      <c r="C15" s="169" t="s">
        <v>135</v>
      </c>
      <c r="D15" s="170">
        <f>(D16*24*D14)</f>
        <v>0</v>
      </c>
      <c r="E15" s="171"/>
      <c r="F15" s="169" t="s">
        <v>136</v>
      </c>
      <c r="G15" s="170">
        <f>(G16*24*G14)</f>
        <v>0</v>
      </c>
      <c r="H15" s="172"/>
    </row>
    <row r="16" spans="2:9" ht="39" thickBot="1" x14ac:dyDescent="0.3">
      <c r="C16" s="173" t="s">
        <v>137</v>
      </c>
      <c r="D16" s="174">
        <v>0.32500000000000001</v>
      </c>
      <c r="E16" s="175"/>
      <c r="F16" s="173" t="s">
        <v>138</v>
      </c>
      <c r="G16" s="174">
        <v>0.32500000000000001</v>
      </c>
      <c r="H16" s="176"/>
    </row>
    <row r="17" spans="3:8" ht="15.75" thickBot="1" x14ac:dyDescent="0.3">
      <c r="C17" s="177"/>
      <c r="D17" s="178"/>
      <c r="E17" s="179"/>
      <c r="F17" s="180"/>
      <c r="G17" s="181"/>
      <c r="H17" s="176"/>
    </row>
    <row r="18" spans="3:8" ht="19.5" thickBot="1" x14ac:dyDescent="0.35">
      <c r="C18" s="307" t="s">
        <v>62</v>
      </c>
      <c r="D18" s="308"/>
      <c r="E18" s="308"/>
      <c r="F18" s="308"/>
      <c r="G18" s="308"/>
      <c r="H18" s="309"/>
    </row>
    <row r="19" spans="3:8" ht="26.25" thickBot="1" x14ac:dyDescent="0.3">
      <c r="C19" s="310" t="s">
        <v>139</v>
      </c>
      <c r="D19" s="311"/>
      <c r="E19" s="182" t="s">
        <v>140</v>
      </c>
      <c r="F19" s="183" t="s">
        <v>141</v>
      </c>
      <c r="G19" s="183" t="s">
        <v>142</v>
      </c>
      <c r="H19" s="183" t="s">
        <v>143</v>
      </c>
    </row>
    <row r="20" spans="3:8" x14ac:dyDescent="0.25">
      <c r="C20" s="184"/>
      <c r="D20" s="185"/>
      <c r="E20" s="186"/>
      <c r="F20" s="187">
        <v>0</v>
      </c>
      <c r="G20" s="188">
        <v>0</v>
      </c>
      <c r="H20" s="188">
        <v>0</v>
      </c>
    </row>
    <row r="21" spans="3:8" x14ac:dyDescent="0.25">
      <c r="C21" s="189"/>
      <c r="D21" s="185"/>
      <c r="E21" s="186"/>
      <c r="F21" s="187">
        <v>0</v>
      </c>
      <c r="G21" s="188">
        <v>0</v>
      </c>
      <c r="H21" s="188">
        <v>0</v>
      </c>
    </row>
    <row r="22" spans="3:8" x14ac:dyDescent="0.25">
      <c r="C22" s="189"/>
      <c r="D22" s="185"/>
      <c r="E22" s="186"/>
      <c r="F22" s="187">
        <v>0</v>
      </c>
      <c r="G22" s="188">
        <v>0</v>
      </c>
      <c r="H22" s="188">
        <v>0</v>
      </c>
    </row>
    <row r="23" spans="3:8" x14ac:dyDescent="0.25">
      <c r="C23" s="189"/>
      <c r="D23" s="185"/>
      <c r="E23" s="186"/>
      <c r="F23" s="187">
        <v>0</v>
      </c>
      <c r="G23" s="188">
        <v>0</v>
      </c>
      <c r="H23" s="188">
        <v>0</v>
      </c>
    </row>
    <row r="24" spans="3:8" x14ac:dyDescent="0.25">
      <c r="C24" s="189"/>
      <c r="D24" s="185"/>
      <c r="E24" s="186"/>
      <c r="F24" s="187">
        <v>0</v>
      </c>
      <c r="G24" s="188">
        <v>0</v>
      </c>
      <c r="H24" s="188">
        <v>0</v>
      </c>
    </row>
    <row r="25" spans="3:8" x14ac:dyDescent="0.25">
      <c r="C25" s="189"/>
      <c r="D25" s="185"/>
      <c r="E25" s="186"/>
      <c r="F25" s="187">
        <v>0</v>
      </c>
      <c r="G25" s="188">
        <v>0</v>
      </c>
      <c r="H25" s="188">
        <v>0</v>
      </c>
    </row>
    <row r="26" spans="3:8" x14ac:dyDescent="0.25">
      <c r="C26" s="189"/>
      <c r="D26" s="185"/>
      <c r="E26" s="190"/>
      <c r="F26" s="187">
        <v>0</v>
      </c>
      <c r="G26" s="188">
        <v>0</v>
      </c>
      <c r="H26" s="188">
        <v>0</v>
      </c>
    </row>
    <row r="27" spans="3:8" x14ac:dyDescent="0.25">
      <c r="C27" s="189"/>
      <c r="D27" s="185"/>
      <c r="E27" s="190"/>
      <c r="F27" s="187">
        <v>0</v>
      </c>
      <c r="G27" s="188">
        <v>0</v>
      </c>
      <c r="H27" s="188">
        <v>0</v>
      </c>
    </row>
    <row r="28" spans="3:8" x14ac:dyDescent="0.25">
      <c r="C28" s="189"/>
      <c r="D28" s="185"/>
      <c r="E28" s="190"/>
      <c r="F28" s="187">
        <v>0</v>
      </c>
      <c r="G28" s="188">
        <v>0</v>
      </c>
      <c r="H28" s="188">
        <v>0</v>
      </c>
    </row>
    <row r="29" spans="3:8" x14ac:dyDescent="0.25">
      <c r="C29" s="189"/>
      <c r="D29" s="185"/>
      <c r="E29" s="190"/>
      <c r="F29" s="187">
        <v>0</v>
      </c>
      <c r="G29" s="188">
        <v>0</v>
      </c>
      <c r="H29" s="188">
        <v>0</v>
      </c>
    </row>
    <row r="30" spans="3:8" x14ac:dyDescent="0.25">
      <c r="C30" s="189"/>
      <c r="D30" s="185"/>
      <c r="E30" s="190"/>
      <c r="F30" s="187">
        <v>0</v>
      </c>
      <c r="G30" s="188">
        <v>0</v>
      </c>
      <c r="H30" s="188">
        <v>0</v>
      </c>
    </row>
    <row r="31" spans="3:8" x14ac:dyDescent="0.25">
      <c r="C31" s="189"/>
      <c r="D31" s="185"/>
      <c r="E31" s="190"/>
      <c r="F31" s="187">
        <v>0</v>
      </c>
      <c r="G31" s="188">
        <v>0</v>
      </c>
      <c r="H31" s="188">
        <v>0</v>
      </c>
    </row>
    <row r="32" spans="3:8" x14ac:dyDescent="0.25">
      <c r="C32" s="189"/>
      <c r="D32" s="185"/>
      <c r="E32" s="190"/>
      <c r="F32" s="187">
        <v>0</v>
      </c>
      <c r="G32" s="188">
        <v>0</v>
      </c>
      <c r="H32" s="188">
        <v>0</v>
      </c>
    </row>
    <row r="33" spans="3:8" x14ac:dyDescent="0.25">
      <c r="C33" s="189"/>
      <c r="D33" s="185"/>
      <c r="E33" s="190"/>
      <c r="F33" s="187">
        <v>0</v>
      </c>
      <c r="G33" s="188">
        <v>0</v>
      </c>
      <c r="H33" s="188">
        <v>0</v>
      </c>
    </row>
    <row r="34" spans="3:8" x14ac:dyDescent="0.25">
      <c r="C34" s="189"/>
      <c r="D34" s="185"/>
      <c r="E34" s="190"/>
      <c r="F34" s="187">
        <v>0</v>
      </c>
      <c r="G34" s="188">
        <v>0</v>
      </c>
      <c r="H34" s="188">
        <v>0</v>
      </c>
    </row>
    <row r="35" spans="3:8" x14ac:dyDescent="0.25">
      <c r="C35" s="189"/>
      <c r="D35" s="185"/>
      <c r="E35" s="190"/>
      <c r="F35" s="187">
        <v>0</v>
      </c>
      <c r="G35" s="188">
        <v>0</v>
      </c>
      <c r="H35" s="188">
        <v>0</v>
      </c>
    </row>
    <row r="36" spans="3:8" x14ac:dyDescent="0.25">
      <c r="C36" s="189"/>
      <c r="D36" s="185"/>
      <c r="E36" s="190"/>
      <c r="F36" s="187">
        <v>0</v>
      </c>
      <c r="G36" s="188">
        <v>0</v>
      </c>
      <c r="H36" s="188">
        <v>0</v>
      </c>
    </row>
    <row r="37" spans="3:8" x14ac:dyDescent="0.25">
      <c r="C37" s="189"/>
      <c r="D37" s="185"/>
      <c r="E37" s="190"/>
      <c r="F37" s="187">
        <v>0</v>
      </c>
      <c r="G37" s="188">
        <v>0</v>
      </c>
      <c r="H37" s="188">
        <v>0</v>
      </c>
    </row>
    <row r="38" spans="3:8" x14ac:dyDescent="0.25">
      <c r="C38" s="189"/>
      <c r="D38" s="185"/>
      <c r="E38" s="190"/>
      <c r="F38" s="187">
        <v>0</v>
      </c>
      <c r="G38" s="188">
        <v>0</v>
      </c>
      <c r="H38" s="188">
        <v>0</v>
      </c>
    </row>
    <row r="39" spans="3:8" x14ac:dyDescent="0.25">
      <c r="C39" s="189"/>
      <c r="D39" s="185"/>
      <c r="E39" s="190"/>
      <c r="F39" s="187">
        <v>0</v>
      </c>
      <c r="G39" s="188">
        <v>0</v>
      </c>
      <c r="H39" s="188">
        <v>0</v>
      </c>
    </row>
    <row r="40" spans="3:8" x14ac:dyDescent="0.25">
      <c r="C40" s="189"/>
      <c r="D40" s="185"/>
      <c r="E40" s="190"/>
      <c r="F40" s="187">
        <v>0</v>
      </c>
      <c r="G40" s="188">
        <v>0</v>
      </c>
      <c r="H40" s="188">
        <v>0</v>
      </c>
    </row>
    <row r="41" spans="3:8" x14ac:dyDescent="0.25">
      <c r="C41" s="189"/>
      <c r="D41" s="185"/>
      <c r="E41" s="190"/>
      <c r="F41" s="187">
        <v>0</v>
      </c>
      <c r="G41" s="188">
        <v>0</v>
      </c>
      <c r="H41" s="188">
        <v>0</v>
      </c>
    </row>
    <row r="42" spans="3:8" x14ac:dyDescent="0.25">
      <c r="C42" s="189"/>
      <c r="D42" s="185"/>
      <c r="E42" s="190"/>
      <c r="F42" s="187">
        <v>0</v>
      </c>
      <c r="G42" s="188">
        <v>0</v>
      </c>
      <c r="H42" s="188">
        <v>0</v>
      </c>
    </row>
    <row r="43" spans="3:8" x14ac:dyDescent="0.25">
      <c r="C43" s="189"/>
      <c r="D43" s="185"/>
      <c r="E43" s="190"/>
      <c r="F43" s="187">
        <v>0</v>
      </c>
      <c r="G43" s="188">
        <v>0</v>
      </c>
      <c r="H43" s="188">
        <v>0</v>
      </c>
    </row>
    <row r="44" spans="3:8" x14ac:dyDescent="0.25">
      <c r="C44" s="189"/>
      <c r="D44" s="185"/>
      <c r="E44" s="190"/>
      <c r="F44" s="187">
        <v>0</v>
      </c>
      <c r="G44" s="188">
        <v>0</v>
      </c>
      <c r="H44" s="188">
        <v>0</v>
      </c>
    </row>
    <row r="45" spans="3:8" x14ac:dyDescent="0.25">
      <c r="C45" s="189"/>
      <c r="D45" s="185"/>
      <c r="E45" s="190"/>
      <c r="F45" s="187">
        <v>0</v>
      </c>
      <c r="G45" s="188">
        <v>0</v>
      </c>
      <c r="H45" s="188">
        <v>0</v>
      </c>
    </row>
    <row r="46" spans="3:8" x14ac:dyDescent="0.25">
      <c r="C46" s="189"/>
      <c r="D46" s="185"/>
      <c r="E46" s="190"/>
      <c r="F46" s="187">
        <v>0</v>
      </c>
      <c r="G46" s="188">
        <v>0</v>
      </c>
      <c r="H46" s="188">
        <v>0</v>
      </c>
    </row>
    <row r="47" spans="3:8" x14ac:dyDescent="0.25">
      <c r="C47" s="189"/>
      <c r="D47" s="185"/>
      <c r="E47" s="190"/>
      <c r="F47" s="187">
        <v>0</v>
      </c>
      <c r="G47" s="188">
        <v>0</v>
      </c>
      <c r="H47" s="188">
        <v>0</v>
      </c>
    </row>
    <row r="48" spans="3:8" x14ac:dyDescent="0.25">
      <c r="C48" s="189"/>
      <c r="D48" s="185"/>
      <c r="E48" s="190"/>
      <c r="F48" s="187">
        <v>0</v>
      </c>
      <c r="G48" s="188">
        <v>0</v>
      </c>
      <c r="H48" s="188">
        <v>0</v>
      </c>
    </row>
    <row r="49" spans="3:8" x14ac:dyDescent="0.25">
      <c r="C49" s="189"/>
      <c r="D49" s="185"/>
      <c r="E49" s="190"/>
      <c r="F49" s="187">
        <v>0</v>
      </c>
      <c r="G49" s="188">
        <v>0</v>
      </c>
      <c r="H49" s="188">
        <v>0</v>
      </c>
    </row>
    <row r="50" spans="3:8" ht="15.75" thickBot="1" x14ac:dyDescent="0.3">
      <c r="C50" s="191"/>
      <c r="D50" s="192"/>
      <c r="E50" s="190"/>
      <c r="F50" s="193">
        <v>0</v>
      </c>
      <c r="G50" s="194">
        <v>0</v>
      </c>
      <c r="H50" s="188">
        <v>0</v>
      </c>
    </row>
    <row r="51" spans="3:8" ht="15.75" thickBot="1" x14ac:dyDescent="0.3">
      <c r="C51" s="189"/>
      <c r="D51" s="156"/>
      <c r="E51" s="195" t="s">
        <v>55</v>
      </c>
      <c r="F51" s="196">
        <f>SUM(F20:F50)</f>
        <v>0</v>
      </c>
      <c r="G51" s="195">
        <f>SUM(G20:G50)</f>
        <v>0</v>
      </c>
      <c r="H51" s="195">
        <f>SUM(H20:H50)</f>
        <v>0</v>
      </c>
    </row>
    <row r="52" spans="3:8" ht="19.5" thickBot="1" x14ac:dyDescent="0.35">
      <c r="C52" s="312" t="s">
        <v>65</v>
      </c>
      <c r="D52" s="313"/>
      <c r="E52" s="313"/>
      <c r="F52" s="313"/>
      <c r="G52" s="313"/>
      <c r="H52" s="314"/>
    </row>
    <row r="53" spans="3:8" ht="26.25" thickBot="1" x14ac:dyDescent="0.3">
      <c r="C53" s="197"/>
      <c r="D53" s="198"/>
      <c r="E53" s="199" t="s">
        <v>144</v>
      </c>
      <c r="F53" s="200" t="s">
        <v>145</v>
      </c>
      <c r="G53" s="201" t="s">
        <v>146</v>
      </c>
      <c r="H53" s="202" t="s">
        <v>147</v>
      </c>
    </row>
    <row r="54" spans="3:8" ht="15.75" thickBot="1" x14ac:dyDescent="0.3">
      <c r="C54" s="315" t="s">
        <v>148</v>
      </c>
      <c r="D54" s="316"/>
      <c r="E54" s="203">
        <f>IF((G54-H54),F54/(G54-H54),0)</f>
        <v>0</v>
      </c>
      <c r="F54" s="204">
        <f>F51</f>
        <v>0</v>
      </c>
      <c r="G54" s="205">
        <f>215/12*G51*(D14+G14)-H54</f>
        <v>0</v>
      </c>
      <c r="H54" s="206">
        <v>0</v>
      </c>
    </row>
    <row r="55" spans="3:8" ht="19.5" thickBot="1" x14ac:dyDescent="0.35">
      <c r="C55" s="293" t="s">
        <v>149</v>
      </c>
      <c r="D55" s="294"/>
      <c r="E55" s="294"/>
      <c r="F55" s="294"/>
      <c r="G55" s="294"/>
      <c r="H55" s="295"/>
    </row>
    <row r="56" spans="3:8" ht="26.25" thickBot="1" x14ac:dyDescent="0.3">
      <c r="C56" s="207"/>
      <c r="D56" s="208"/>
      <c r="E56" s="299" t="s">
        <v>120</v>
      </c>
      <c r="F56" s="317"/>
      <c r="G56" s="201" t="s">
        <v>150</v>
      </c>
      <c r="H56" s="202" t="s">
        <v>151</v>
      </c>
    </row>
    <row r="57" spans="3:8" ht="15.75" thickBot="1" x14ac:dyDescent="0.3">
      <c r="C57" s="315" t="s">
        <v>148</v>
      </c>
      <c r="D57" s="316"/>
      <c r="E57" s="318" t="s">
        <v>120</v>
      </c>
      <c r="F57" s="319"/>
      <c r="G57" s="209">
        <f>(215/12*H51*D14)-H57</f>
        <v>0</v>
      </c>
      <c r="H57" s="206">
        <v>0</v>
      </c>
    </row>
    <row r="58" spans="3:8" ht="19.5" thickBot="1" x14ac:dyDescent="0.35">
      <c r="C58" s="293" t="s">
        <v>152</v>
      </c>
      <c r="D58" s="294"/>
      <c r="E58" s="294"/>
      <c r="F58" s="294"/>
      <c r="G58" s="294"/>
      <c r="H58" s="295"/>
    </row>
    <row r="59" spans="3:8" ht="39" thickBot="1" x14ac:dyDescent="0.3">
      <c r="C59" s="299" t="s">
        <v>148</v>
      </c>
      <c r="D59" s="300"/>
      <c r="E59" s="210" t="s">
        <v>140</v>
      </c>
      <c r="F59" s="210" t="s">
        <v>153</v>
      </c>
      <c r="G59" s="210" t="s">
        <v>154</v>
      </c>
      <c r="H59" s="211" t="s">
        <v>155</v>
      </c>
    </row>
    <row r="60" spans="3:8" x14ac:dyDescent="0.25">
      <c r="C60" s="184"/>
      <c r="D60" s="212"/>
      <c r="E60" s="190"/>
      <c r="F60" s="213">
        <v>0</v>
      </c>
      <c r="G60" s="214">
        <f>IFERROR((F60/$D$16)/22,0)</f>
        <v>0</v>
      </c>
      <c r="H60" s="328"/>
    </row>
    <row r="61" spans="3:8" x14ac:dyDescent="0.25">
      <c r="C61" s="189"/>
      <c r="D61" s="185"/>
      <c r="E61" s="190"/>
      <c r="F61" s="213">
        <v>0</v>
      </c>
      <c r="G61" s="214">
        <f t="shared" ref="G61:G89" si="0">IFERROR((F61/$D$16)/22,0)</f>
        <v>0</v>
      </c>
      <c r="H61" s="329"/>
    </row>
    <row r="62" spans="3:8" x14ac:dyDescent="0.25">
      <c r="C62" s="189"/>
      <c r="D62" s="185"/>
      <c r="E62" s="190"/>
      <c r="F62" s="213">
        <v>0</v>
      </c>
      <c r="G62" s="214">
        <f t="shared" si="0"/>
        <v>0</v>
      </c>
      <c r="H62" s="329"/>
    </row>
    <row r="63" spans="3:8" x14ac:dyDescent="0.25">
      <c r="C63" s="189"/>
      <c r="D63" s="185"/>
      <c r="E63" s="190"/>
      <c r="F63" s="213">
        <v>0</v>
      </c>
      <c r="G63" s="214">
        <f t="shared" si="0"/>
        <v>0</v>
      </c>
      <c r="H63" s="329"/>
    </row>
    <row r="64" spans="3:8" x14ac:dyDescent="0.25">
      <c r="C64" s="189"/>
      <c r="D64" s="185"/>
      <c r="E64" s="190"/>
      <c r="F64" s="213">
        <v>0</v>
      </c>
      <c r="G64" s="214">
        <f t="shared" si="0"/>
        <v>0</v>
      </c>
      <c r="H64" s="329"/>
    </row>
    <row r="65" spans="3:8" x14ac:dyDescent="0.25">
      <c r="C65" s="189"/>
      <c r="D65" s="185"/>
      <c r="E65" s="190"/>
      <c r="F65" s="213">
        <v>0</v>
      </c>
      <c r="G65" s="214">
        <f t="shared" si="0"/>
        <v>0</v>
      </c>
      <c r="H65" s="329"/>
    </row>
    <row r="66" spans="3:8" x14ac:dyDescent="0.25">
      <c r="C66" s="189"/>
      <c r="D66" s="185"/>
      <c r="E66" s="190"/>
      <c r="F66" s="213">
        <v>0</v>
      </c>
      <c r="G66" s="214">
        <f t="shared" si="0"/>
        <v>0</v>
      </c>
      <c r="H66" s="329"/>
    </row>
    <row r="67" spans="3:8" x14ac:dyDescent="0.25">
      <c r="C67" s="189"/>
      <c r="D67" s="185"/>
      <c r="E67" s="190"/>
      <c r="F67" s="215">
        <v>0</v>
      </c>
      <c r="G67" s="214">
        <f t="shared" si="0"/>
        <v>0</v>
      </c>
      <c r="H67" s="329"/>
    </row>
    <row r="68" spans="3:8" x14ac:dyDescent="0.25">
      <c r="C68" s="189"/>
      <c r="D68" s="185"/>
      <c r="E68" s="190"/>
      <c r="F68" s="213">
        <v>0</v>
      </c>
      <c r="G68" s="214">
        <f t="shared" si="0"/>
        <v>0</v>
      </c>
      <c r="H68" s="329"/>
    </row>
    <row r="69" spans="3:8" x14ac:dyDescent="0.25">
      <c r="C69" s="189"/>
      <c r="D69" s="185"/>
      <c r="E69" s="190"/>
      <c r="F69" s="215">
        <v>0</v>
      </c>
      <c r="G69" s="214">
        <f t="shared" si="0"/>
        <v>0</v>
      </c>
      <c r="H69" s="329"/>
    </row>
    <row r="70" spans="3:8" x14ac:dyDescent="0.25">
      <c r="C70" s="189"/>
      <c r="D70" s="185"/>
      <c r="E70" s="190"/>
      <c r="F70" s="213">
        <v>0</v>
      </c>
      <c r="G70" s="214">
        <f t="shared" si="0"/>
        <v>0</v>
      </c>
      <c r="H70" s="329"/>
    </row>
    <row r="71" spans="3:8" x14ac:dyDescent="0.25">
      <c r="C71" s="189"/>
      <c r="D71" s="185"/>
      <c r="E71" s="190"/>
      <c r="F71" s="213">
        <v>0</v>
      </c>
      <c r="G71" s="214">
        <f t="shared" si="0"/>
        <v>0</v>
      </c>
      <c r="H71" s="329"/>
    </row>
    <row r="72" spans="3:8" x14ac:dyDescent="0.25">
      <c r="C72" s="189"/>
      <c r="D72" s="185"/>
      <c r="E72" s="190"/>
      <c r="F72" s="213">
        <v>0</v>
      </c>
      <c r="G72" s="214">
        <f t="shared" si="0"/>
        <v>0</v>
      </c>
      <c r="H72" s="329"/>
    </row>
    <row r="73" spans="3:8" x14ac:dyDescent="0.25">
      <c r="C73" s="189"/>
      <c r="D73" s="185"/>
      <c r="E73" s="190"/>
      <c r="F73" s="213">
        <v>0</v>
      </c>
      <c r="G73" s="214">
        <f t="shared" si="0"/>
        <v>0</v>
      </c>
      <c r="H73" s="329"/>
    </row>
    <row r="74" spans="3:8" x14ac:dyDescent="0.25">
      <c r="C74" s="189"/>
      <c r="D74" s="185"/>
      <c r="E74" s="190"/>
      <c r="F74" s="213">
        <v>0</v>
      </c>
      <c r="G74" s="214">
        <f t="shared" si="0"/>
        <v>0</v>
      </c>
      <c r="H74" s="329"/>
    </row>
    <row r="75" spans="3:8" x14ac:dyDescent="0.25">
      <c r="C75" s="189"/>
      <c r="D75" s="185"/>
      <c r="E75" s="190"/>
      <c r="F75" s="213">
        <v>0</v>
      </c>
      <c r="G75" s="214">
        <f t="shared" si="0"/>
        <v>0</v>
      </c>
      <c r="H75" s="329"/>
    </row>
    <row r="76" spans="3:8" x14ac:dyDescent="0.25">
      <c r="C76" s="189"/>
      <c r="D76" s="185"/>
      <c r="E76" s="190"/>
      <c r="F76" s="213">
        <v>0</v>
      </c>
      <c r="G76" s="214">
        <f t="shared" si="0"/>
        <v>0</v>
      </c>
      <c r="H76" s="329"/>
    </row>
    <row r="77" spans="3:8" x14ac:dyDescent="0.25">
      <c r="C77" s="189"/>
      <c r="D77" s="185"/>
      <c r="E77" s="190"/>
      <c r="F77" s="213">
        <v>0</v>
      </c>
      <c r="G77" s="214">
        <f t="shared" si="0"/>
        <v>0</v>
      </c>
      <c r="H77" s="329"/>
    </row>
    <row r="78" spans="3:8" x14ac:dyDescent="0.25">
      <c r="C78" s="189"/>
      <c r="D78" s="185"/>
      <c r="E78" s="190"/>
      <c r="F78" s="213">
        <v>0</v>
      </c>
      <c r="G78" s="214">
        <f t="shared" si="0"/>
        <v>0</v>
      </c>
      <c r="H78" s="329"/>
    </row>
    <row r="79" spans="3:8" x14ac:dyDescent="0.25">
      <c r="C79" s="189"/>
      <c r="D79" s="185"/>
      <c r="E79" s="190"/>
      <c r="F79" s="215">
        <v>0</v>
      </c>
      <c r="G79" s="214">
        <f t="shared" si="0"/>
        <v>0</v>
      </c>
      <c r="H79" s="329"/>
    </row>
    <row r="80" spans="3:8" x14ac:dyDescent="0.25">
      <c r="C80" s="189"/>
      <c r="D80" s="185"/>
      <c r="E80" s="190"/>
      <c r="F80" s="213">
        <v>0</v>
      </c>
      <c r="G80" s="214">
        <f t="shared" si="0"/>
        <v>0</v>
      </c>
      <c r="H80" s="329"/>
    </row>
    <row r="81" spans="3:8" x14ac:dyDescent="0.25">
      <c r="C81" s="189"/>
      <c r="D81" s="185"/>
      <c r="E81" s="190"/>
      <c r="F81" s="215">
        <v>0</v>
      </c>
      <c r="G81" s="214">
        <f t="shared" si="0"/>
        <v>0</v>
      </c>
      <c r="H81" s="329"/>
    </row>
    <row r="82" spans="3:8" x14ac:dyDescent="0.25">
      <c r="C82" s="189"/>
      <c r="D82" s="185"/>
      <c r="E82" s="190"/>
      <c r="F82" s="213">
        <v>0</v>
      </c>
      <c r="G82" s="214">
        <f t="shared" si="0"/>
        <v>0</v>
      </c>
      <c r="H82" s="329"/>
    </row>
    <row r="83" spans="3:8" x14ac:dyDescent="0.25">
      <c r="C83" s="189"/>
      <c r="D83" s="185"/>
      <c r="E83" s="190"/>
      <c r="F83" s="213">
        <v>0</v>
      </c>
      <c r="G83" s="214">
        <f t="shared" si="0"/>
        <v>0</v>
      </c>
      <c r="H83" s="329"/>
    </row>
    <row r="84" spans="3:8" x14ac:dyDescent="0.25">
      <c r="C84" s="189"/>
      <c r="D84" s="185"/>
      <c r="E84" s="190"/>
      <c r="F84" s="213">
        <v>0</v>
      </c>
      <c r="G84" s="214">
        <f t="shared" si="0"/>
        <v>0</v>
      </c>
      <c r="H84" s="329"/>
    </row>
    <row r="85" spans="3:8" x14ac:dyDescent="0.25">
      <c r="C85" s="189"/>
      <c r="D85" s="185"/>
      <c r="E85" s="190"/>
      <c r="F85" s="213">
        <v>0</v>
      </c>
      <c r="G85" s="214">
        <f t="shared" si="0"/>
        <v>0</v>
      </c>
      <c r="H85" s="329"/>
    </row>
    <row r="86" spans="3:8" x14ac:dyDescent="0.25">
      <c r="C86" s="189"/>
      <c r="D86" s="185"/>
      <c r="E86" s="190"/>
      <c r="F86" s="213">
        <v>0</v>
      </c>
      <c r="G86" s="214">
        <f t="shared" si="0"/>
        <v>0</v>
      </c>
      <c r="H86" s="329"/>
    </row>
    <row r="87" spans="3:8" x14ac:dyDescent="0.25">
      <c r="C87" s="189"/>
      <c r="D87" s="185"/>
      <c r="E87" s="190"/>
      <c r="F87" s="213">
        <v>0</v>
      </c>
      <c r="G87" s="214">
        <f t="shared" si="0"/>
        <v>0</v>
      </c>
      <c r="H87" s="329"/>
    </row>
    <row r="88" spans="3:8" x14ac:dyDescent="0.25">
      <c r="C88" s="189"/>
      <c r="D88" s="185"/>
      <c r="E88" s="190"/>
      <c r="F88" s="213">
        <v>0</v>
      </c>
      <c r="G88" s="214">
        <f t="shared" si="0"/>
        <v>0</v>
      </c>
      <c r="H88" s="329"/>
    </row>
    <row r="89" spans="3:8" ht="15.75" thickBot="1" x14ac:dyDescent="0.3">
      <c r="C89" s="189"/>
      <c r="D89" s="185"/>
      <c r="E89" s="190"/>
      <c r="F89" s="213">
        <v>0</v>
      </c>
      <c r="G89" s="214">
        <f t="shared" si="0"/>
        <v>0</v>
      </c>
      <c r="H89" s="330"/>
    </row>
    <row r="90" spans="3:8" ht="15.75" thickBot="1" x14ac:dyDescent="0.3">
      <c r="C90" s="191"/>
      <c r="D90" s="156"/>
      <c r="E90" s="195" t="s">
        <v>55</v>
      </c>
      <c r="F90" s="216">
        <f>SUM(F60:F89)</f>
        <v>0</v>
      </c>
      <c r="G90" s="217">
        <f>ROUND(SUM(G60:G89),0)</f>
        <v>0</v>
      </c>
      <c r="H90" s="218">
        <f>ROUND(IF(G90&gt;G57,G57,G90),0)</f>
        <v>0</v>
      </c>
    </row>
    <row r="91" spans="3:8" ht="18.75" thickBot="1" x14ac:dyDescent="0.3">
      <c r="C91" s="331" t="s">
        <v>63</v>
      </c>
      <c r="D91" s="332"/>
      <c r="E91" s="332"/>
      <c r="F91" s="332"/>
      <c r="G91" s="332"/>
      <c r="H91" s="333"/>
    </row>
    <row r="92" spans="3:8" ht="26.25" thickBot="1" x14ac:dyDescent="0.3">
      <c r="C92" s="184"/>
      <c r="D92" s="219"/>
      <c r="E92" s="219"/>
      <c r="F92" s="219"/>
      <c r="G92" s="220" t="s">
        <v>121</v>
      </c>
      <c r="H92" s="221">
        <f>H90</f>
        <v>0</v>
      </c>
    </row>
    <row r="93" spans="3:8" ht="15.75" thickBot="1" x14ac:dyDescent="0.3">
      <c r="C93" s="189"/>
      <c r="D93" s="156"/>
      <c r="E93" s="156"/>
      <c r="F93" s="156"/>
      <c r="G93" s="222" t="s">
        <v>67</v>
      </c>
      <c r="H93" s="223">
        <f>H92/(215/12)</f>
        <v>0</v>
      </c>
    </row>
    <row r="94" spans="3:8" ht="15.75" thickBot="1" x14ac:dyDescent="0.3">
      <c r="C94" s="191"/>
      <c r="D94" s="224"/>
      <c r="E94" s="224"/>
      <c r="F94" s="224"/>
      <c r="G94" s="219"/>
      <c r="H94" s="225"/>
    </row>
    <row r="95" spans="3:8" ht="19.5" thickBot="1" x14ac:dyDescent="0.35">
      <c r="C95" s="334" t="s">
        <v>64</v>
      </c>
      <c r="D95" s="335"/>
      <c r="E95" s="335"/>
      <c r="F95" s="335"/>
      <c r="G95" s="335"/>
      <c r="H95" s="336"/>
    </row>
    <row r="96" spans="3:8" x14ac:dyDescent="0.25">
      <c r="C96" s="337" t="s">
        <v>148</v>
      </c>
      <c r="D96" s="338"/>
      <c r="E96" s="226" t="s">
        <v>156</v>
      </c>
      <c r="F96" s="227"/>
      <c r="G96" s="227"/>
      <c r="H96" s="228"/>
    </row>
    <row r="97" spans="3:12" x14ac:dyDescent="0.25">
      <c r="C97" s="339"/>
      <c r="D97" s="340"/>
      <c r="E97" s="279" t="s">
        <v>157</v>
      </c>
      <c r="F97" s="284"/>
      <c r="G97" s="284"/>
      <c r="H97" s="286">
        <f>IF((E54*H90)&gt;H96,H96,(E54*H90))</f>
        <v>0</v>
      </c>
    </row>
    <row r="98" spans="3:12" ht="15.75" thickBot="1" x14ac:dyDescent="0.3">
      <c r="C98" s="341"/>
      <c r="D98" s="342"/>
      <c r="E98" s="282" t="s">
        <v>158</v>
      </c>
      <c r="F98" s="283"/>
      <c r="G98" s="283"/>
      <c r="H98" s="285">
        <f>H97-H96</f>
        <v>0</v>
      </c>
    </row>
    <row r="100" spans="3:12" ht="15.75" thickBot="1" x14ac:dyDescent="0.3"/>
    <row r="101" spans="3:12" ht="19.5" thickBot="1" x14ac:dyDescent="0.3">
      <c r="C101" s="156"/>
      <c r="D101" s="231" t="s">
        <v>159</v>
      </c>
      <c r="E101" s="232"/>
      <c r="F101" s="232"/>
      <c r="G101" s="232"/>
      <c r="H101" s="233"/>
      <c r="I101" s="234"/>
      <c r="J101" s="235"/>
      <c r="K101" s="235"/>
    </row>
    <row r="102" spans="3:12" ht="15.75" thickBot="1" x14ac:dyDescent="0.3">
      <c r="C102" s="156"/>
      <c r="D102" s="236" t="s">
        <v>122</v>
      </c>
      <c r="E102" s="237"/>
      <c r="F102" s="237"/>
      <c r="G102" s="237"/>
      <c r="H102" s="237"/>
      <c r="I102" s="238"/>
      <c r="J102" s="238"/>
      <c r="K102" s="238"/>
      <c r="L102" s="158"/>
    </row>
    <row r="103" spans="3:12" ht="51.75" thickTop="1" x14ac:dyDescent="0.25">
      <c r="C103" s="320" t="s">
        <v>148</v>
      </c>
      <c r="D103" s="239" t="s">
        <v>160</v>
      </c>
      <c r="E103" s="322" t="s">
        <v>115</v>
      </c>
      <c r="F103" s="323"/>
      <c r="G103" s="240" t="s">
        <v>161</v>
      </c>
      <c r="H103" s="240" t="s">
        <v>162</v>
      </c>
      <c r="I103" s="241" t="s">
        <v>163</v>
      </c>
      <c r="J103" s="324" t="s">
        <v>164</v>
      </c>
      <c r="K103" s="325"/>
    </row>
    <row r="104" spans="3:12" ht="26.25" thickBot="1" x14ac:dyDescent="0.3">
      <c r="C104" s="321"/>
      <c r="D104" s="242"/>
      <c r="E104" s="243" t="s">
        <v>165</v>
      </c>
      <c r="F104" s="244" t="s">
        <v>166</v>
      </c>
      <c r="G104" s="245"/>
      <c r="H104" s="246"/>
      <c r="I104" s="247"/>
      <c r="J104" s="326"/>
      <c r="K104" s="327"/>
    </row>
    <row r="105" spans="3:12" x14ac:dyDescent="0.25">
      <c r="C105" s="248" t="s">
        <v>55</v>
      </c>
      <c r="D105" s="249">
        <f>D106+D107</f>
        <v>0</v>
      </c>
      <c r="E105" s="250">
        <f>E106+E107</f>
        <v>0</v>
      </c>
      <c r="F105" s="251">
        <f>G54</f>
        <v>0</v>
      </c>
      <c r="G105" s="252">
        <f>ROUND(F105,0)</f>
        <v>0</v>
      </c>
      <c r="H105" s="253">
        <f>G105*I105</f>
        <v>0</v>
      </c>
      <c r="I105" s="254">
        <f>E54</f>
        <v>0</v>
      </c>
      <c r="J105" s="255">
        <f>F51</f>
        <v>0</v>
      </c>
      <c r="K105" s="256" t="s">
        <v>127</v>
      </c>
    </row>
    <row r="106" spans="3:12" x14ac:dyDescent="0.25">
      <c r="C106" s="257" t="s">
        <v>116</v>
      </c>
      <c r="D106" s="258">
        <f>F90</f>
        <v>0</v>
      </c>
      <c r="E106" s="259">
        <f>G90</f>
        <v>0</v>
      </c>
      <c r="F106" s="260">
        <f>G57</f>
        <v>0</v>
      </c>
      <c r="G106" s="261">
        <f t="shared" ref="G106" si="1">ROUND(F106,0)</f>
        <v>0</v>
      </c>
      <c r="H106" s="262">
        <f>G106*I105</f>
        <v>0</v>
      </c>
      <c r="I106" s="263"/>
      <c r="J106" s="264">
        <f>H97</f>
        <v>0</v>
      </c>
      <c r="K106" s="265" t="s">
        <v>123</v>
      </c>
    </row>
    <row r="107" spans="3:12" ht="15.75" thickBot="1" x14ac:dyDescent="0.3">
      <c r="C107" s="266" t="s">
        <v>117</v>
      </c>
      <c r="D107" s="267"/>
      <c r="E107" s="268">
        <f>IFERROR(D107/7.8,0)</f>
        <v>0</v>
      </c>
      <c r="F107" s="269">
        <f>IF(F105=F106,0,F105-F106)</f>
        <v>0</v>
      </c>
      <c r="G107" s="270">
        <f>ROUND(F107,0)</f>
        <v>0</v>
      </c>
      <c r="H107" s="253">
        <f>G107*I105</f>
        <v>0</v>
      </c>
      <c r="I107" s="271"/>
      <c r="J107" s="272">
        <f>J105-J106</f>
        <v>0</v>
      </c>
      <c r="K107" s="273" t="s">
        <v>124</v>
      </c>
    </row>
    <row r="108" spans="3:12" x14ac:dyDescent="0.25">
      <c r="C108" s="274"/>
      <c r="D108" s="274"/>
      <c r="E108" s="274"/>
      <c r="F108" s="274"/>
      <c r="G108" s="274"/>
      <c r="H108" s="274"/>
      <c r="I108" s="275"/>
    </row>
    <row r="109" spans="3:12" x14ac:dyDescent="0.25">
      <c r="C109" s="276"/>
      <c r="D109" s="276"/>
      <c r="E109" s="276"/>
      <c r="F109" s="276"/>
      <c r="G109" s="276"/>
      <c r="H109" s="276"/>
    </row>
    <row r="171" spans="9:11" x14ac:dyDescent="0.25">
      <c r="I171" s="276"/>
      <c r="J171" s="276"/>
      <c r="K171" s="156"/>
    </row>
    <row r="172" spans="9:11" ht="15.75" customHeight="1" x14ac:dyDescent="0.25"/>
  </sheetData>
  <mergeCells count="26">
    <mergeCell ref="C103:C104"/>
    <mergeCell ref="E103:F103"/>
    <mergeCell ref="J103:K103"/>
    <mergeCell ref="J104:K104"/>
    <mergeCell ref="H60:H89"/>
    <mergeCell ref="C91:H91"/>
    <mergeCell ref="C95:H95"/>
    <mergeCell ref="C96:D98"/>
    <mergeCell ref="C59:D59"/>
    <mergeCell ref="D11:H11"/>
    <mergeCell ref="D12:H12"/>
    <mergeCell ref="C18:H18"/>
    <mergeCell ref="C19:D19"/>
    <mergeCell ref="C52:H52"/>
    <mergeCell ref="C54:D54"/>
    <mergeCell ref="C55:H55"/>
    <mergeCell ref="E56:F56"/>
    <mergeCell ref="C57:D57"/>
    <mergeCell ref="E57:F57"/>
    <mergeCell ref="C58:H58"/>
    <mergeCell ref="C10:H10"/>
    <mergeCell ref="D3:F3"/>
    <mergeCell ref="D4:F4"/>
    <mergeCell ref="D5:F5"/>
    <mergeCell ref="D6:F6"/>
    <mergeCell ref="D7:F7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F73D5-C594-4436-BB82-A696F6CF0868}">
  <dimension ref="B1:L172"/>
  <sheetViews>
    <sheetView topLeftCell="A78" zoomScale="80" zoomScaleNormal="80" workbookViewId="0">
      <selection activeCell="H93" sqref="H93"/>
    </sheetView>
  </sheetViews>
  <sheetFormatPr baseColWidth="10" defaultColWidth="9.140625" defaultRowHeight="15" x14ac:dyDescent="0.25"/>
  <cols>
    <col min="1" max="1" width="9.140625" style="150"/>
    <col min="2" max="2" width="24.140625" style="150" customWidth="1"/>
    <col min="3" max="3" width="30.28515625" style="150" customWidth="1"/>
    <col min="4" max="4" width="9.140625" style="150" customWidth="1"/>
    <col min="5" max="5" width="15.85546875" style="150" customWidth="1"/>
    <col min="6" max="6" width="25.7109375" style="150" customWidth="1"/>
    <col min="7" max="7" width="25.140625" style="150" customWidth="1"/>
    <col min="8" max="8" width="19.140625" style="150" customWidth="1"/>
    <col min="9" max="9" width="9.140625" style="150"/>
    <col min="10" max="10" width="13.140625" style="150" customWidth="1"/>
    <col min="11" max="11" width="37.140625" style="150" customWidth="1"/>
    <col min="12" max="16384" width="9.140625" style="150"/>
  </cols>
  <sheetData>
    <row r="1" spans="2:9" ht="23.25" x14ac:dyDescent="0.35">
      <c r="B1" s="149" t="s">
        <v>61</v>
      </c>
    </row>
    <row r="2" spans="2:9" ht="15.75" thickBot="1" x14ac:dyDescent="0.3"/>
    <row r="3" spans="2:9" ht="15.75" thickBot="1" x14ac:dyDescent="0.3">
      <c r="C3" s="151" t="s">
        <v>128</v>
      </c>
      <c r="D3" s="296">
        <f>'1 project info &amp; overall budget'!B4</f>
        <v>0</v>
      </c>
      <c r="E3" s="297"/>
      <c r="F3" s="298"/>
      <c r="H3" s="152"/>
      <c r="I3" s="153" t="s">
        <v>56</v>
      </c>
    </row>
    <row r="4" spans="2:9" ht="15.75" thickBot="1" x14ac:dyDescent="0.3">
      <c r="C4" s="151" t="s">
        <v>129</v>
      </c>
      <c r="D4" s="296">
        <f>'1 project info &amp; overall budget'!B5</f>
        <v>0</v>
      </c>
      <c r="E4" s="297"/>
      <c r="F4" s="298"/>
      <c r="G4" s="277"/>
      <c r="H4" s="154"/>
      <c r="I4" s="153" t="s">
        <v>57</v>
      </c>
    </row>
    <row r="5" spans="2:9" ht="15.75" thickBot="1" x14ac:dyDescent="0.3">
      <c r="C5" s="151" t="s">
        <v>26</v>
      </c>
      <c r="D5" s="296">
        <f>'1 project info &amp; overall budget'!B6</f>
        <v>0</v>
      </c>
      <c r="E5" s="297"/>
      <c r="F5" s="298"/>
      <c r="H5" s="155"/>
      <c r="I5" s="153" t="s">
        <v>58</v>
      </c>
    </row>
    <row r="6" spans="2:9" ht="15.75" thickBot="1" x14ac:dyDescent="0.3">
      <c r="C6" s="151" t="s">
        <v>130</v>
      </c>
      <c r="D6" s="296">
        <f>'1 project info &amp; overall budget'!B7</f>
        <v>0</v>
      </c>
      <c r="E6" s="297"/>
      <c r="F6" s="298"/>
      <c r="H6" s="156"/>
      <c r="I6" s="153" t="s">
        <v>108</v>
      </c>
    </row>
    <row r="7" spans="2:9" ht="15.75" thickBot="1" x14ac:dyDescent="0.3">
      <c r="C7" s="157" t="s">
        <v>131</v>
      </c>
      <c r="D7" s="296">
        <f>'1 project info &amp; overall budget'!B10</f>
        <v>0</v>
      </c>
      <c r="E7" s="297"/>
      <c r="F7" s="298"/>
    </row>
    <row r="9" spans="2:9" ht="15.75" thickBot="1" x14ac:dyDescent="0.3"/>
    <row r="10" spans="2:9" ht="19.5" thickBot="1" x14ac:dyDescent="0.35">
      <c r="C10" s="293" t="s">
        <v>172</v>
      </c>
      <c r="D10" s="294"/>
      <c r="E10" s="294"/>
      <c r="F10" s="294"/>
      <c r="G10" s="294"/>
      <c r="H10" s="295"/>
      <c r="I10" s="158"/>
    </row>
    <row r="11" spans="2:9" ht="18.75" x14ac:dyDescent="0.25">
      <c r="C11" s="159" t="s">
        <v>132</v>
      </c>
      <c r="D11" s="301"/>
      <c r="E11" s="302"/>
      <c r="F11" s="302"/>
      <c r="G11" s="302"/>
      <c r="H11" s="303"/>
    </row>
    <row r="12" spans="2:9" ht="15.75" thickBot="1" x14ac:dyDescent="0.3">
      <c r="C12" s="160" t="s">
        <v>68</v>
      </c>
      <c r="D12" s="304"/>
      <c r="E12" s="305"/>
      <c r="F12" s="305"/>
      <c r="G12" s="305"/>
      <c r="H12" s="306"/>
    </row>
    <row r="13" spans="2:9" ht="19.5" thickBot="1" x14ac:dyDescent="0.3">
      <c r="C13" s="161"/>
      <c r="D13" s="162"/>
      <c r="E13" s="163"/>
      <c r="F13" s="162"/>
      <c r="G13" s="162"/>
      <c r="H13" s="164"/>
    </row>
    <row r="14" spans="2:9" ht="38.25" x14ac:dyDescent="0.25">
      <c r="C14" s="165" t="s">
        <v>133</v>
      </c>
      <c r="D14" s="166">
        <v>0</v>
      </c>
      <c r="E14" s="167"/>
      <c r="F14" s="165" t="s">
        <v>134</v>
      </c>
      <c r="G14" s="166">
        <v>0</v>
      </c>
      <c r="H14" s="168"/>
    </row>
    <row r="15" spans="2:9" ht="51" x14ac:dyDescent="0.25">
      <c r="C15" s="169" t="s">
        <v>135</v>
      </c>
      <c r="D15" s="170">
        <f>(D16*24*D14)</f>
        <v>0</v>
      </c>
      <c r="E15" s="171"/>
      <c r="F15" s="169" t="s">
        <v>136</v>
      </c>
      <c r="G15" s="170">
        <f>(G16*24*G14)</f>
        <v>0</v>
      </c>
      <c r="H15" s="172"/>
    </row>
    <row r="16" spans="2:9" ht="39" thickBot="1" x14ac:dyDescent="0.3">
      <c r="C16" s="173" t="s">
        <v>137</v>
      </c>
      <c r="D16" s="174">
        <v>0.32500000000000001</v>
      </c>
      <c r="E16" s="175"/>
      <c r="F16" s="173" t="s">
        <v>138</v>
      </c>
      <c r="G16" s="174">
        <v>0.32500000000000001</v>
      </c>
      <c r="H16" s="176"/>
    </row>
    <row r="17" spans="3:8" ht="15.75" thickBot="1" x14ac:dyDescent="0.3">
      <c r="C17" s="177"/>
      <c r="D17" s="178"/>
      <c r="E17" s="179"/>
      <c r="F17" s="180"/>
      <c r="G17" s="181"/>
      <c r="H17" s="176"/>
    </row>
    <row r="18" spans="3:8" ht="19.5" thickBot="1" x14ac:dyDescent="0.35">
      <c r="C18" s="307" t="s">
        <v>62</v>
      </c>
      <c r="D18" s="308"/>
      <c r="E18" s="308"/>
      <c r="F18" s="308"/>
      <c r="G18" s="308"/>
      <c r="H18" s="309"/>
    </row>
    <row r="19" spans="3:8" ht="26.25" thickBot="1" x14ac:dyDescent="0.3">
      <c r="C19" s="310" t="s">
        <v>139</v>
      </c>
      <c r="D19" s="311"/>
      <c r="E19" s="182" t="s">
        <v>140</v>
      </c>
      <c r="F19" s="183" t="s">
        <v>141</v>
      </c>
      <c r="G19" s="183" t="s">
        <v>142</v>
      </c>
      <c r="H19" s="183" t="s">
        <v>143</v>
      </c>
    </row>
    <row r="20" spans="3:8" x14ac:dyDescent="0.25">
      <c r="C20" s="184"/>
      <c r="D20" s="185"/>
      <c r="E20" s="186"/>
      <c r="F20" s="187">
        <v>0</v>
      </c>
      <c r="G20" s="188">
        <v>0</v>
      </c>
      <c r="H20" s="188">
        <v>0</v>
      </c>
    </row>
    <row r="21" spans="3:8" x14ac:dyDescent="0.25">
      <c r="C21" s="189"/>
      <c r="D21" s="185"/>
      <c r="E21" s="186"/>
      <c r="F21" s="187">
        <v>0</v>
      </c>
      <c r="G21" s="188">
        <v>0</v>
      </c>
      <c r="H21" s="188">
        <v>0</v>
      </c>
    </row>
    <row r="22" spans="3:8" x14ac:dyDescent="0.25">
      <c r="C22" s="189"/>
      <c r="D22" s="185"/>
      <c r="E22" s="186"/>
      <c r="F22" s="187">
        <v>0</v>
      </c>
      <c r="G22" s="188">
        <v>0</v>
      </c>
      <c r="H22" s="188">
        <v>0</v>
      </c>
    </row>
    <row r="23" spans="3:8" x14ac:dyDescent="0.25">
      <c r="C23" s="189"/>
      <c r="D23" s="185"/>
      <c r="E23" s="186"/>
      <c r="F23" s="187">
        <v>0</v>
      </c>
      <c r="G23" s="188">
        <v>0</v>
      </c>
      <c r="H23" s="188">
        <v>0</v>
      </c>
    </row>
    <row r="24" spans="3:8" x14ac:dyDescent="0.25">
      <c r="C24" s="189"/>
      <c r="D24" s="185"/>
      <c r="E24" s="186"/>
      <c r="F24" s="187">
        <v>0</v>
      </c>
      <c r="G24" s="188">
        <v>0</v>
      </c>
      <c r="H24" s="188">
        <v>0</v>
      </c>
    </row>
    <row r="25" spans="3:8" x14ac:dyDescent="0.25">
      <c r="C25" s="189"/>
      <c r="D25" s="185"/>
      <c r="E25" s="186"/>
      <c r="F25" s="187">
        <v>0</v>
      </c>
      <c r="G25" s="188">
        <v>0</v>
      </c>
      <c r="H25" s="188">
        <v>0</v>
      </c>
    </row>
    <row r="26" spans="3:8" x14ac:dyDescent="0.25">
      <c r="C26" s="189"/>
      <c r="D26" s="185"/>
      <c r="E26" s="190"/>
      <c r="F26" s="187">
        <v>0</v>
      </c>
      <c r="G26" s="188">
        <v>0</v>
      </c>
      <c r="H26" s="188">
        <v>0</v>
      </c>
    </row>
    <row r="27" spans="3:8" x14ac:dyDescent="0.25">
      <c r="C27" s="189"/>
      <c r="D27" s="185"/>
      <c r="E27" s="190"/>
      <c r="F27" s="187">
        <v>0</v>
      </c>
      <c r="G27" s="188">
        <v>0</v>
      </c>
      <c r="H27" s="188">
        <v>0</v>
      </c>
    </row>
    <row r="28" spans="3:8" x14ac:dyDescent="0.25">
      <c r="C28" s="189"/>
      <c r="D28" s="185"/>
      <c r="E28" s="190"/>
      <c r="F28" s="187">
        <v>0</v>
      </c>
      <c r="G28" s="188">
        <v>0</v>
      </c>
      <c r="H28" s="188">
        <v>0</v>
      </c>
    </row>
    <row r="29" spans="3:8" x14ac:dyDescent="0.25">
      <c r="C29" s="189"/>
      <c r="D29" s="185"/>
      <c r="E29" s="190"/>
      <c r="F29" s="187">
        <v>0</v>
      </c>
      <c r="G29" s="188">
        <v>0</v>
      </c>
      <c r="H29" s="188">
        <v>0</v>
      </c>
    </row>
    <row r="30" spans="3:8" x14ac:dyDescent="0.25">
      <c r="C30" s="189"/>
      <c r="D30" s="185"/>
      <c r="E30" s="190"/>
      <c r="F30" s="187">
        <v>0</v>
      </c>
      <c r="G30" s="188">
        <v>0</v>
      </c>
      <c r="H30" s="188">
        <v>0</v>
      </c>
    </row>
    <row r="31" spans="3:8" x14ac:dyDescent="0.25">
      <c r="C31" s="189"/>
      <c r="D31" s="185"/>
      <c r="E31" s="190"/>
      <c r="F31" s="187">
        <v>0</v>
      </c>
      <c r="G31" s="188">
        <v>0</v>
      </c>
      <c r="H31" s="188">
        <v>0</v>
      </c>
    </row>
    <row r="32" spans="3:8" x14ac:dyDescent="0.25">
      <c r="C32" s="189"/>
      <c r="D32" s="185"/>
      <c r="E32" s="190"/>
      <c r="F32" s="187">
        <v>0</v>
      </c>
      <c r="G32" s="188">
        <v>0</v>
      </c>
      <c r="H32" s="188">
        <v>0</v>
      </c>
    </row>
    <row r="33" spans="3:8" x14ac:dyDescent="0.25">
      <c r="C33" s="189"/>
      <c r="D33" s="185"/>
      <c r="E33" s="190"/>
      <c r="F33" s="187">
        <v>0</v>
      </c>
      <c r="G33" s="188">
        <v>0</v>
      </c>
      <c r="H33" s="188">
        <v>0</v>
      </c>
    </row>
    <row r="34" spans="3:8" x14ac:dyDescent="0.25">
      <c r="C34" s="189"/>
      <c r="D34" s="185"/>
      <c r="E34" s="190"/>
      <c r="F34" s="187">
        <v>0</v>
      </c>
      <c r="G34" s="188">
        <v>0</v>
      </c>
      <c r="H34" s="188">
        <v>0</v>
      </c>
    </row>
    <row r="35" spans="3:8" x14ac:dyDescent="0.25">
      <c r="C35" s="189"/>
      <c r="D35" s="185"/>
      <c r="E35" s="190"/>
      <c r="F35" s="187">
        <v>0</v>
      </c>
      <c r="G35" s="188">
        <v>0</v>
      </c>
      <c r="H35" s="188">
        <v>0</v>
      </c>
    </row>
    <row r="36" spans="3:8" x14ac:dyDescent="0.25">
      <c r="C36" s="189"/>
      <c r="D36" s="185"/>
      <c r="E36" s="190"/>
      <c r="F36" s="187">
        <v>0</v>
      </c>
      <c r="G36" s="188">
        <v>0</v>
      </c>
      <c r="H36" s="188">
        <v>0</v>
      </c>
    </row>
    <row r="37" spans="3:8" x14ac:dyDescent="0.25">
      <c r="C37" s="189"/>
      <c r="D37" s="185"/>
      <c r="E37" s="190"/>
      <c r="F37" s="187">
        <v>0</v>
      </c>
      <c r="G37" s="188">
        <v>0</v>
      </c>
      <c r="H37" s="188">
        <v>0</v>
      </c>
    </row>
    <row r="38" spans="3:8" x14ac:dyDescent="0.25">
      <c r="C38" s="189"/>
      <c r="D38" s="185"/>
      <c r="E38" s="190"/>
      <c r="F38" s="187">
        <v>0</v>
      </c>
      <c r="G38" s="188">
        <v>0</v>
      </c>
      <c r="H38" s="188">
        <v>0</v>
      </c>
    </row>
    <row r="39" spans="3:8" x14ac:dyDescent="0.25">
      <c r="C39" s="189"/>
      <c r="D39" s="185"/>
      <c r="E39" s="190"/>
      <c r="F39" s="187">
        <v>0</v>
      </c>
      <c r="G39" s="188">
        <v>0</v>
      </c>
      <c r="H39" s="188">
        <v>0</v>
      </c>
    </row>
    <row r="40" spans="3:8" x14ac:dyDescent="0.25">
      <c r="C40" s="189"/>
      <c r="D40" s="185"/>
      <c r="E40" s="190"/>
      <c r="F40" s="187">
        <v>0</v>
      </c>
      <c r="G40" s="188">
        <v>0</v>
      </c>
      <c r="H40" s="188">
        <v>0</v>
      </c>
    </row>
    <row r="41" spans="3:8" x14ac:dyDescent="0.25">
      <c r="C41" s="189"/>
      <c r="D41" s="185"/>
      <c r="E41" s="190"/>
      <c r="F41" s="187">
        <v>0</v>
      </c>
      <c r="G41" s="188">
        <v>0</v>
      </c>
      <c r="H41" s="188">
        <v>0</v>
      </c>
    </row>
    <row r="42" spans="3:8" x14ac:dyDescent="0.25">
      <c r="C42" s="189"/>
      <c r="D42" s="185"/>
      <c r="E42" s="190"/>
      <c r="F42" s="187">
        <v>0</v>
      </c>
      <c r="G42" s="188">
        <v>0</v>
      </c>
      <c r="H42" s="188">
        <v>0</v>
      </c>
    </row>
    <row r="43" spans="3:8" x14ac:dyDescent="0.25">
      <c r="C43" s="189"/>
      <c r="D43" s="185"/>
      <c r="E43" s="190"/>
      <c r="F43" s="187">
        <v>0</v>
      </c>
      <c r="G43" s="188">
        <v>0</v>
      </c>
      <c r="H43" s="188">
        <v>0</v>
      </c>
    </row>
    <row r="44" spans="3:8" x14ac:dyDescent="0.25">
      <c r="C44" s="189"/>
      <c r="D44" s="185"/>
      <c r="E44" s="190"/>
      <c r="F44" s="187">
        <v>0</v>
      </c>
      <c r="G44" s="188">
        <v>0</v>
      </c>
      <c r="H44" s="188">
        <v>0</v>
      </c>
    </row>
    <row r="45" spans="3:8" x14ac:dyDescent="0.25">
      <c r="C45" s="189"/>
      <c r="D45" s="185"/>
      <c r="E45" s="190"/>
      <c r="F45" s="187">
        <v>0</v>
      </c>
      <c r="G45" s="188">
        <v>0</v>
      </c>
      <c r="H45" s="188">
        <v>0</v>
      </c>
    </row>
    <row r="46" spans="3:8" x14ac:dyDescent="0.25">
      <c r="C46" s="189"/>
      <c r="D46" s="185"/>
      <c r="E46" s="190"/>
      <c r="F46" s="187">
        <v>0</v>
      </c>
      <c r="G46" s="188">
        <v>0</v>
      </c>
      <c r="H46" s="188">
        <v>0</v>
      </c>
    </row>
    <row r="47" spans="3:8" x14ac:dyDescent="0.25">
      <c r="C47" s="189"/>
      <c r="D47" s="185"/>
      <c r="E47" s="190"/>
      <c r="F47" s="187">
        <v>0</v>
      </c>
      <c r="G47" s="188">
        <v>0</v>
      </c>
      <c r="H47" s="188">
        <v>0</v>
      </c>
    </row>
    <row r="48" spans="3:8" x14ac:dyDescent="0.25">
      <c r="C48" s="189"/>
      <c r="D48" s="185"/>
      <c r="E48" s="190"/>
      <c r="F48" s="187">
        <v>0</v>
      </c>
      <c r="G48" s="188">
        <v>0</v>
      </c>
      <c r="H48" s="188">
        <v>0</v>
      </c>
    </row>
    <row r="49" spans="3:8" x14ac:dyDescent="0.25">
      <c r="C49" s="189"/>
      <c r="D49" s="185"/>
      <c r="E49" s="190"/>
      <c r="F49" s="187">
        <v>0</v>
      </c>
      <c r="G49" s="188">
        <v>0</v>
      </c>
      <c r="H49" s="188">
        <v>0</v>
      </c>
    </row>
    <row r="50" spans="3:8" ht="15.75" thickBot="1" x14ac:dyDescent="0.3">
      <c r="C50" s="191"/>
      <c r="D50" s="192"/>
      <c r="E50" s="190"/>
      <c r="F50" s="193">
        <v>0</v>
      </c>
      <c r="G50" s="194">
        <v>0</v>
      </c>
      <c r="H50" s="188">
        <v>0</v>
      </c>
    </row>
    <row r="51" spans="3:8" ht="15.75" thickBot="1" x14ac:dyDescent="0.3">
      <c r="C51" s="189"/>
      <c r="D51" s="156"/>
      <c r="E51" s="195" t="s">
        <v>55</v>
      </c>
      <c r="F51" s="196">
        <f>SUM(F20:F50)</f>
        <v>0</v>
      </c>
      <c r="G51" s="195">
        <f>SUM(G20:G50)</f>
        <v>0</v>
      </c>
      <c r="H51" s="195">
        <f>SUM(H20:H50)</f>
        <v>0</v>
      </c>
    </row>
    <row r="52" spans="3:8" ht="19.5" thickBot="1" x14ac:dyDescent="0.35">
      <c r="C52" s="312" t="s">
        <v>65</v>
      </c>
      <c r="D52" s="313"/>
      <c r="E52" s="313"/>
      <c r="F52" s="313"/>
      <c r="G52" s="313"/>
      <c r="H52" s="314"/>
    </row>
    <row r="53" spans="3:8" ht="26.25" thickBot="1" x14ac:dyDescent="0.3">
      <c r="C53" s="197"/>
      <c r="D53" s="198"/>
      <c r="E53" s="199" t="s">
        <v>144</v>
      </c>
      <c r="F53" s="200" t="s">
        <v>145</v>
      </c>
      <c r="G53" s="201" t="s">
        <v>146</v>
      </c>
      <c r="H53" s="202" t="s">
        <v>147</v>
      </c>
    </row>
    <row r="54" spans="3:8" ht="15.75" thickBot="1" x14ac:dyDescent="0.3">
      <c r="C54" s="315" t="s">
        <v>148</v>
      </c>
      <c r="D54" s="316"/>
      <c r="E54" s="203">
        <f>IF((G54-H54),F54/(G54-H54),0)</f>
        <v>0</v>
      </c>
      <c r="F54" s="204">
        <f>F51</f>
        <v>0</v>
      </c>
      <c r="G54" s="205">
        <f>215/12*G51*(D14+G14)-H54</f>
        <v>0</v>
      </c>
      <c r="H54" s="206">
        <v>0</v>
      </c>
    </row>
    <row r="55" spans="3:8" ht="19.5" thickBot="1" x14ac:dyDescent="0.35">
      <c r="C55" s="293" t="s">
        <v>149</v>
      </c>
      <c r="D55" s="294"/>
      <c r="E55" s="294"/>
      <c r="F55" s="294"/>
      <c r="G55" s="294"/>
      <c r="H55" s="295"/>
    </row>
    <row r="56" spans="3:8" ht="26.25" thickBot="1" x14ac:dyDescent="0.3">
      <c r="C56" s="207"/>
      <c r="D56" s="208"/>
      <c r="E56" s="299" t="s">
        <v>120</v>
      </c>
      <c r="F56" s="317"/>
      <c r="G56" s="201" t="s">
        <v>150</v>
      </c>
      <c r="H56" s="202" t="s">
        <v>151</v>
      </c>
    </row>
    <row r="57" spans="3:8" ht="15.75" thickBot="1" x14ac:dyDescent="0.3">
      <c r="C57" s="315" t="s">
        <v>148</v>
      </c>
      <c r="D57" s="316"/>
      <c r="E57" s="318" t="s">
        <v>120</v>
      </c>
      <c r="F57" s="319"/>
      <c r="G57" s="209">
        <f>(215/12*H51*D14)-H57</f>
        <v>0</v>
      </c>
      <c r="H57" s="206">
        <v>0</v>
      </c>
    </row>
    <row r="58" spans="3:8" ht="19.5" thickBot="1" x14ac:dyDescent="0.35">
      <c r="C58" s="293" t="s">
        <v>152</v>
      </c>
      <c r="D58" s="294"/>
      <c r="E58" s="294"/>
      <c r="F58" s="294"/>
      <c r="G58" s="294"/>
      <c r="H58" s="295"/>
    </row>
    <row r="59" spans="3:8" ht="39" thickBot="1" x14ac:dyDescent="0.3">
      <c r="C59" s="299" t="s">
        <v>148</v>
      </c>
      <c r="D59" s="300"/>
      <c r="E59" s="210" t="s">
        <v>140</v>
      </c>
      <c r="F59" s="210" t="s">
        <v>153</v>
      </c>
      <c r="G59" s="210" t="s">
        <v>154</v>
      </c>
      <c r="H59" s="211" t="s">
        <v>155</v>
      </c>
    </row>
    <row r="60" spans="3:8" x14ac:dyDescent="0.25">
      <c r="C60" s="184"/>
      <c r="D60" s="212"/>
      <c r="E60" s="190"/>
      <c r="F60" s="213">
        <v>0</v>
      </c>
      <c r="G60" s="214">
        <f>IFERROR((F60/$D$16)/22,0)</f>
        <v>0</v>
      </c>
      <c r="H60" s="328"/>
    </row>
    <row r="61" spans="3:8" x14ac:dyDescent="0.25">
      <c r="C61" s="189"/>
      <c r="D61" s="185"/>
      <c r="E61" s="190"/>
      <c r="F61" s="213">
        <v>0</v>
      </c>
      <c r="G61" s="214">
        <f t="shared" ref="G61:G89" si="0">IFERROR((F61/$D$16)/22,0)</f>
        <v>0</v>
      </c>
      <c r="H61" s="329"/>
    </row>
    <row r="62" spans="3:8" x14ac:dyDescent="0.25">
      <c r="C62" s="189"/>
      <c r="D62" s="185"/>
      <c r="E62" s="190"/>
      <c r="F62" s="213">
        <v>0</v>
      </c>
      <c r="G62" s="214">
        <f t="shared" si="0"/>
        <v>0</v>
      </c>
      <c r="H62" s="329"/>
    </row>
    <row r="63" spans="3:8" x14ac:dyDescent="0.25">
      <c r="C63" s="189"/>
      <c r="D63" s="185"/>
      <c r="E63" s="190"/>
      <c r="F63" s="213">
        <v>0</v>
      </c>
      <c r="G63" s="214">
        <f t="shared" si="0"/>
        <v>0</v>
      </c>
      <c r="H63" s="329"/>
    </row>
    <row r="64" spans="3:8" x14ac:dyDescent="0.25">
      <c r="C64" s="189"/>
      <c r="D64" s="185"/>
      <c r="E64" s="190"/>
      <c r="F64" s="213">
        <v>0</v>
      </c>
      <c r="G64" s="214">
        <f t="shared" si="0"/>
        <v>0</v>
      </c>
      <c r="H64" s="329"/>
    </row>
    <row r="65" spans="3:8" x14ac:dyDescent="0.25">
      <c r="C65" s="189"/>
      <c r="D65" s="185"/>
      <c r="E65" s="190"/>
      <c r="F65" s="213">
        <v>0</v>
      </c>
      <c r="G65" s="214">
        <f t="shared" si="0"/>
        <v>0</v>
      </c>
      <c r="H65" s="329"/>
    </row>
    <row r="66" spans="3:8" x14ac:dyDescent="0.25">
      <c r="C66" s="189"/>
      <c r="D66" s="185"/>
      <c r="E66" s="190"/>
      <c r="F66" s="213">
        <v>0</v>
      </c>
      <c r="G66" s="214">
        <f t="shared" si="0"/>
        <v>0</v>
      </c>
      <c r="H66" s="329"/>
    </row>
    <row r="67" spans="3:8" x14ac:dyDescent="0.25">
      <c r="C67" s="189"/>
      <c r="D67" s="185"/>
      <c r="E67" s="190"/>
      <c r="F67" s="215">
        <v>0</v>
      </c>
      <c r="G67" s="214">
        <f t="shared" si="0"/>
        <v>0</v>
      </c>
      <c r="H67" s="329"/>
    </row>
    <row r="68" spans="3:8" x14ac:dyDescent="0.25">
      <c r="C68" s="189"/>
      <c r="D68" s="185"/>
      <c r="E68" s="190"/>
      <c r="F68" s="213">
        <v>0</v>
      </c>
      <c r="G68" s="214">
        <f t="shared" si="0"/>
        <v>0</v>
      </c>
      <c r="H68" s="329"/>
    </row>
    <row r="69" spans="3:8" x14ac:dyDescent="0.25">
      <c r="C69" s="189"/>
      <c r="D69" s="185"/>
      <c r="E69" s="190"/>
      <c r="F69" s="215">
        <v>0</v>
      </c>
      <c r="G69" s="214">
        <f t="shared" si="0"/>
        <v>0</v>
      </c>
      <c r="H69" s="329"/>
    </row>
    <row r="70" spans="3:8" x14ac:dyDescent="0.25">
      <c r="C70" s="189"/>
      <c r="D70" s="185"/>
      <c r="E70" s="190"/>
      <c r="F70" s="213">
        <v>0</v>
      </c>
      <c r="G70" s="214">
        <f t="shared" si="0"/>
        <v>0</v>
      </c>
      <c r="H70" s="329"/>
    </row>
    <row r="71" spans="3:8" x14ac:dyDescent="0.25">
      <c r="C71" s="189"/>
      <c r="D71" s="185"/>
      <c r="E71" s="190"/>
      <c r="F71" s="213">
        <v>0</v>
      </c>
      <c r="G71" s="214">
        <f t="shared" si="0"/>
        <v>0</v>
      </c>
      <c r="H71" s="329"/>
    </row>
    <row r="72" spans="3:8" x14ac:dyDescent="0.25">
      <c r="C72" s="189"/>
      <c r="D72" s="185"/>
      <c r="E72" s="190"/>
      <c r="F72" s="213">
        <v>0</v>
      </c>
      <c r="G72" s="214">
        <f t="shared" si="0"/>
        <v>0</v>
      </c>
      <c r="H72" s="329"/>
    </row>
    <row r="73" spans="3:8" x14ac:dyDescent="0.25">
      <c r="C73" s="189"/>
      <c r="D73" s="185"/>
      <c r="E73" s="190"/>
      <c r="F73" s="213">
        <v>0</v>
      </c>
      <c r="G73" s="214">
        <f t="shared" si="0"/>
        <v>0</v>
      </c>
      <c r="H73" s="329"/>
    </row>
    <row r="74" spans="3:8" x14ac:dyDescent="0.25">
      <c r="C74" s="189"/>
      <c r="D74" s="185"/>
      <c r="E74" s="190"/>
      <c r="F74" s="213">
        <v>0</v>
      </c>
      <c r="G74" s="214">
        <f t="shared" si="0"/>
        <v>0</v>
      </c>
      <c r="H74" s="329"/>
    </row>
    <row r="75" spans="3:8" x14ac:dyDescent="0.25">
      <c r="C75" s="189"/>
      <c r="D75" s="185"/>
      <c r="E75" s="190"/>
      <c r="F75" s="213">
        <v>0</v>
      </c>
      <c r="G75" s="214">
        <f t="shared" si="0"/>
        <v>0</v>
      </c>
      <c r="H75" s="329"/>
    </row>
    <row r="76" spans="3:8" x14ac:dyDescent="0.25">
      <c r="C76" s="189"/>
      <c r="D76" s="185"/>
      <c r="E76" s="190"/>
      <c r="F76" s="213">
        <v>0</v>
      </c>
      <c r="G76" s="214">
        <f t="shared" si="0"/>
        <v>0</v>
      </c>
      <c r="H76" s="329"/>
    </row>
    <row r="77" spans="3:8" x14ac:dyDescent="0.25">
      <c r="C77" s="189"/>
      <c r="D77" s="185"/>
      <c r="E77" s="190"/>
      <c r="F77" s="213">
        <v>0</v>
      </c>
      <c r="G77" s="214">
        <f t="shared" si="0"/>
        <v>0</v>
      </c>
      <c r="H77" s="329"/>
    </row>
    <row r="78" spans="3:8" x14ac:dyDescent="0.25">
      <c r="C78" s="189"/>
      <c r="D78" s="185"/>
      <c r="E78" s="190"/>
      <c r="F78" s="213">
        <v>0</v>
      </c>
      <c r="G78" s="214">
        <f t="shared" si="0"/>
        <v>0</v>
      </c>
      <c r="H78" s="329"/>
    </row>
    <row r="79" spans="3:8" x14ac:dyDescent="0.25">
      <c r="C79" s="189"/>
      <c r="D79" s="185"/>
      <c r="E79" s="190"/>
      <c r="F79" s="215">
        <v>0</v>
      </c>
      <c r="G79" s="214">
        <f t="shared" si="0"/>
        <v>0</v>
      </c>
      <c r="H79" s="329"/>
    </row>
    <row r="80" spans="3:8" x14ac:dyDescent="0.25">
      <c r="C80" s="189"/>
      <c r="D80" s="185"/>
      <c r="E80" s="190"/>
      <c r="F80" s="213">
        <v>0</v>
      </c>
      <c r="G80" s="214">
        <f t="shared" si="0"/>
        <v>0</v>
      </c>
      <c r="H80" s="329"/>
    </row>
    <row r="81" spans="3:8" x14ac:dyDescent="0.25">
      <c r="C81" s="189"/>
      <c r="D81" s="185"/>
      <c r="E81" s="190"/>
      <c r="F81" s="215">
        <v>0</v>
      </c>
      <c r="G81" s="214">
        <f t="shared" si="0"/>
        <v>0</v>
      </c>
      <c r="H81" s="329"/>
    </row>
    <row r="82" spans="3:8" x14ac:dyDescent="0.25">
      <c r="C82" s="189"/>
      <c r="D82" s="185"/>
      <c r="E82" s="190"/>
      <c r="F82" s="213">
        <v>0</v>
      </c>
      <c r="G82" s="214">
        <f t="shared" si="0"/>
        <v>0</v>
      </c>
      <c r="H82" s="329"/>
    </row>
    <row r="83" spans="3:8" x14ac:dyDescent="0.25">
      <c r="C83" s="189"/>
      <c r="D83" s="185"/>
      <c r="E83" s="190"/>
      <c r="F83" s="213">
        <v>0</v>
      </c>
      <c r="G83" s="214">
        <f t="shared" si="0"/>
        <v>0</v>
      </c>
      <c r="H83" s="329"/>
    </row>
    <row r="84" spans="3:8" x14ac:dyDescent="0.25">
      <c r="C84" s="189"/>
      <c r="D84" s="185"/>
      <c r="E84" s="190"/>
      <c r="F84" s="213">
        <v>0</v>
      </c>
      <c r="G84" s="214">
        <f t="shared" si="0"/>
        <v>0</v>
      </c>
      <c r="H84" s="329"/>
    </row>
    <row r="85" spans="3:8" x14ac:dyDescent="0.25">
      <c r="C85" s="189"/>
      <c r="D85" s="185"/>
      <c r="E85" s="190"/>
      <c r="F85" s="213">
        <v>0</v>
      </c>
      <c r="G85" s="214">
        <f t="shared" si="0"/>
        <v>0</v>
      </c>
      <c r="H85" s="329"/>
    </row>
    <row r="86" spans="3:8" x14ac:dyDescent="0.25">
      <c r="C86" s="189"/>
      <c r="D86" s="185"/>
      <c r="E86" s="190"/>
      <c r="F86" s="213">
        <v>0</v>
      </c>
      <c r="G86" s="214">
        <f t="shared" si="0"/>
        <v>0</v>
      </c>
      <c r="H86" s="329"/>
    </row>
    <row r="87" spans="3:8" x14ac:dyDescent="0.25">
      <c r="C87" s="189"/>
      <c r="D87" s="185"/>
      <c r="E87" s="190"/>
      <c r="F87" s="213">
        <v>0</v>
      </c>
      <c r="G87" s="214">
        <f t="shared" si="0"/>
        <v>0</v>
      </c>
      <c r="H87" s="329"/>
    </row>
    <row r="88" spans="3:8" x14ac:dyDescent="0.25">
      <c r="C88" s="189"/>
      <c r="D88" s="185"/>
      <c r="E88" s="190"/>
      <c r="F88" s="213">
        <v>0</v>
      </c>
      <c r="G88" s="214">
        <f t="shared" si="0"/>
        <v>0</v>
      </c>
      <c r="H88" s="329"/>
    </row>
    <row r="89" spans="3:8" ht="15.75" thickBot="1" x14ac:dyDescent="0.3">
      <c r="C89" s="189"/>
      <c r="D89" s="185"/>
      <c r="E89" s="190"/>
      <c r="F89" s="213">
        <v>0</v>
      </c>
      <c r="G89" s="214">
        <f t="shared" si="0"/>
        <v>0</v>
      </c>
      <c r="H89" s="330"/>
    </row>
    <row r="90" spans="3:8" ht="15.75" thickBot="1" x14ac:dyDescent="0.3">
      <c r="C90" s="191"/>
      <c r="D90" s="156"/>
      <c r="E90" s="195" t="s">
        <v>55</v>
      </c>
      <c r="F90" s="216">
        <f>SUM(F60:F89)</f>
        <v>0</v>
      </c>
      <c r="G90" s="217">
        <f>ROUND(SUM(G60:G89),0)</f>
        <v>0</v>
      </c>
      <c r="H90" s="218">
        <f>ROUND(IF(G90&gt;G57,G57,G90),0)</f>
        <v>0</v>
      </c>
    </row>
    <row r="91" spans="3:8" ht="18.75" thickBot="1" x14ac:dyDescent="0.3">
      <c r="C91" s="331" t="s">
        <v>63</v>
      </c>
      <c r="D91" s="332"/>
      <c r="E91" s="332"/>
      <c r="F91" s="332"/>
      <c r="G91" s="332"/>
      <c r="H91" s="333"/>
    </row>
    <row r="92" spans="3:8" ht="26.25" thickBot="1" x14ac:dyDescent="0.3">
      <c r="C92" s="184"/>
      <c r="D92" s="219"/>
      <c r="E92" s="219"/>
      <c r="F92" s="219"/>
      <c r="G92" s="220" t="s">
        <v>121</v>
      </c>
      <c r="H92" s="221">
        <f>H90</f>
        <v>0</v>
      </c>
    </row>
    <row r="93" spans="3:8" ht="15.75" thickBot="1" x14ac:dyDescent="0.3">
      <c r="C93" s="189"/>
      <c r="D93" s="156"/>
      <c r="E93" s="156"/>
      <c r="F93" s="156"/>
      <c r="G93" s="222" t="s">
        <v>67</v>
      </c>
      <c r="H93" s="223">
        <f>H92/(215/12)</f>
        <v>0</v>
      </c>
    </row>
    <row r="94" spans="3:8" ht="15.75" thickBot="1" x14ac:dyDescent="0.3">
      <c r="C94" s="191"/>
      <c r="D94" s="224"/>
      <c r="E94" s="224"/>
      <c r="F94" s="224"/>
      <c r="G94" s="219"/>
      <c r="H94" s="225"/>
    </row>
    <row r="95" spans="3:8" ht="19.5" thickBot="1" x14ac:dyDescent="0.35">
      <c r="C95" s="334" t="s">
        <v>64</v>
      </c>
      <c r="D95" s="335"/>
      <c r="E95" s="335"/>
      <c r="F95" s="335"/>
      <c r="G95" s="335"/>
      <c r="H95" s="336"/>
    </row>
    <row r="96" spans="3:8" x14ac:dyDescent="0.25">
      <c r="C96" s="337" t="s">
        <v>148</v>
      </c>
      <c r="D96" s="338"/>
      <c r="E96" s="226" t="s">
        <v>156</v>
      </c>
      <c r="F96" s="227"/>
      <c r="G96" s="227"/>
      <c r="H96" s="228"/>
    </row>
    <row r="97" spans="3:12" x14ac:dyDescent="0.25">
      <c r="C97" s="339"/>
      <c r="D97" s="340"/>
      <c r="E97" s="279" t="s">
        <v>157</v>
      </c>
      <c r="F97" s="284"/>
      <c r="G97" s="284"/>
      <c r="H97" s="286">
        <f>IF((E54*H90)&gt;H96,H96,(E54*H90))</f>
        <v>0</v>
      </c>
    </row>
    <row r="98" spans="3:12" ht="15.75" thickBot="1" x14ac:dyDescent="0.3">
      <c r="C98" s="341"/>
      <c r="D98" s="342"/>
      <c r="E98" s="282" t="s">
        <v>158</v>
      </c>
      <c r="F98" s="283"/>
      <c r="G98" s="283"/>
      <c r="H98" s="285">
        <f>H97-H96</f>
        <v>0</v>
      </c>
    </row>
    <row r="100" spans="3:12" ht="15.75" thickBot="1" x14ac:dyDescent="0.3"/>
    <row r="101" spans="3:12" ht="19.5" thickBot="1" x14ac:dyDescent="0.3">
      <c r="C101" s="156"/>
      <c r="D101" s="231" t="s">
        <v>159</v>
      </c>
      <c r="E101" s="232"/>
      <c r="F101" s="232"/>
      <c r="G101" s="232"/>
      <c r="H101" s="233"/>
      <c r="I101" s="234"/>
      <c r="J101" s="235"/>
      <c r="K101" s="235"/>
    </row>
    <row r="102" spans="3:12" ht="15.75" thickBot="1" x14ac:dyDescent="0.3">
      <c r="C102" s="156"/>
      <c r="D102" s="236" t="s">
        <v>122</v>
      </c>
      <c r="E102" s="237"/>
      <c r="F102" s="237"/>
      <c r="G102" s="237"/>
      <c r="H102" s="237"/>
      <c r="I102" s="238"/>
      <c r="J102" s="238"/>
      <c r="K102" s="238"/>
      <c r="L102" s="158"/>
    </row>
    <row r="103" spans="3:12" ht="51.75" thickTop="1" x14ac:dyDescent="0.25">
      <c r="C103" s="320" t="s">
        <v>148</v>
      </c>
      <c r="D103" s="239" t="s">
        <v>160</v>
      </c>
      <c r="E103" s="322" t="s">
        <v>115</v>
      </c>
      <c r="F103" s="323"/>
      <c r="G103" s="240" t="s">
        <v>161</v>
      </c>
      <c r="H103" s="240" t="s">
        <v>162</v>
      </c>
      <c r="I103" s="241" t="s">
        <v>163</v>
      </c>
      <c r="J103" s="324" t="s">
        <v>164</v>
      </c>
      <c r="K103" s="325"/>
    </row>
    <row r="104" spans="3:12" ht="26.25" thickBot="1" x14ac:dyDescent="0.3">
      <c r="C104" s="321"/>
      <c r="D104" s="242"/>
      <c r="E104" s="243" t="s">
        <v>165</v>
      </c>
      <c r="F104" s="244" t="s">
        <v>166</v>
      </c>
      <c r="G104" s="245"/>
      <c r="H104" s="246"/>
      <c r="I104" s="247"/>
      <c r="J104" s="326"/>
      <c r="K104" s="327"/>
    </row>
    <row r="105" spans="3:12" x14ac:dyDescent="0.25">
      <c r="C105" s="248" t="s">
        <v>55</v>
      </c>
      <c r="D105" s="249">
        <f>D106+D107</f>
        <v>0</v>
      </c>
      <c r="E105" s="250">
        <f>E106+E107</f>
        <v>0</v>
      </c>
      <c r="F105" s="251">
        <f>G54</f>
        <v>0</v>
      </c>
      <c r="G105" s="252">
        <f>ROUND(F105,0)</f>
        <v>0</v>
      </c>
      <c r="H105" s="253">
        <f>G105*I105</f>
        <v>0</v>
      </c>
      <c r="I105" s="254">
        <f>E54</f>
        <v>0</v>
      </c>
      <c r="J105" s="255">
        <f>F51</f>
        <v>0</v>
      </c>
      <c r="K105" s="256" t="s">
        <v>127</v>
      </c>
    </row>
    <row r="106" spans="3:12" x14ac:dyDescent="0.25">
      <c r="C106" s="257" t="s">
        <v>116</v>
      </c>
      <c r="D106" s="258">
        <f>F90</f>
        <v>0</v>
      </c>
      <c r="E106" s="259">
        <f>G90</f>
        <v>0</v>
      </c>
      <c r="F106" s="260">
        <f>G57</f>
        <v>0</v>
      </c>
      <c r="G106" s="261">
        <f t="shared" ref="G106" si="1">ROUND(F106,0)</f>
        <v>0</v>
      </c>
      <c r="H106" s="262">
        <f>G106*I105</f>
        <v>0</v>
      </c>
      <c r="I106" s="263"/>
      <c r="J106" s="264">
        <f>H97</f>
        <v>0</v>
      </c>
      <c r="K106" s="265" t="s">
        <v>123</v>
      </c>
    </row>
    <row r="107" spans="3:12" ht="15.75" thickBot="1" x14ac:dyDescent="0.3">
      <c r="C107" s="266" t="s">
        <v>117</v>
      </c>
      <c r="D107" s="267"/>
      <c r="E107" s="268">
        <f>IFERROR(D107/7.8,0)</f>
        <v>0</v>
      </c>
      <c r="F107" s="269">
        <f>IF(F105=F106,0,F105-F106)</f>
        <v>0</v>
      </c>
      <c r="G107" s="270">
        <f>ROUND(F107,0)</f>
        <v>0</v>
      </c>
      <c r="H107" s="253">
        <f>G107*I105</f>
        <v>0</v>
      </c>
      <c r="I107" s="271"/>
      <c r="J107" s="272">
        <f>J105-J106</f>
        <v>0</v>
      </c>
      <c r="K107" s="273" t="s">
        <v>124</v>
      </c>
    </row>
    <row r="108" spans="3:12" x14ac:dyDescent="0.25">
      <c r="C108" s="274"/>
      <c r="D108" s="274"/>
      <c r="E108" s="274"/>
      <c r="F108" s="274"/>
      <c r="G108" s="274"/>
      <c r="H108" s="274"/>
      <c r="I108" s="275"/>
    </row>
    <row r="109" spans="3:12" x14ac:dyDescent="0.25">
      <c r="C109" s="276"/>
      <c r="D109" s="276"/>
      <c r="E109" s="276"/>
      <c r="F109" s="276"/>
      <c r="G109" s="276"/>
      <c r="H109" s="276"/>
    </row>
    <row r="171" spans="9:11" x14ac:dyDescent="0.25">
      <c r="I171" s="276"/>
      <c r="J171" s="276"/>
      <c r="K171" s="156"/>
    </row>
    <row r="172" spans="9:11" ht="15.75" customHeight="1" x14ac:dyDescent="0.25"/>
  </sheetData>
  <mergeCells count="26">
    <mergeCell ref="C103:C104"/>
    <mergeCell ref="E103:F103"/>
    <mergeCell ref="J103:K103"/>
    <mergeCell ref="J104:K104"/>
    <mergeCell ref="H60:H89"/>
    <mergeCell ref="C91:H91"/>
    <mergeCell ref="C95:H95"/>
    <mergeCell ref="C96:D98"/>
    <mergeCell ref="C59:D59"/>
    <mergeCell ref="D11:H11"/>
    <mergeCell ref="D12:H12"/>
    <mergeCell ref="C18:H18"/>
    <mergeCell ref="C19:D19"/>
    <mergeCell ref="C52:H52"/>
    <mergeCell ref="C54:D54"/>
    <mergeCell ref="C55:H55"/>
    <mergeCell ref="E56:F56"/>
    <mergeCell ref="C57:D57"/>
    <mergeCell ref="E57:F57"/>
    <mergeCell ref="C58:H58"/>
    <mergeCell ref="C10:H10"/>
    <mergeCell ref="D3:F3"/>
    <mergeCell ref="D4:F4"/>
    <mergeCell ref="D5:F5"/>
    <mergeCell ref="D6:F6"/>
    <mergeCell ref="D7:F7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15538-7B16-4183-B275-85184F016E5C}">
  <dimension ref="B1:L172"/>
  <sheetViews>
    <sheetView topLeftCell="A85" zoomScale="80" zoomScaleNormal="80" workbookViewId="0">
      <selection activeCell="H93" sqref="H93"/>
    </sheetView>
  </sheetViews>
  <sheetFormatPr baseColWidth="10" defaultColWidth="9.140625" defaultRowHeight="15" x14ac:dyDescent="0.25"/>
  <cols>
    <col min="1" max="1" width="9.140625" style="150"/>
    <col min="2" max="2" width="24.140625" style="150" customWidth="1"/>
    <col min="3" max="3" width="30.28515625" style="150" customWidth="1"/>
    <col min="4" max="4" width="9.140625" style="150" customWidth="1"/>
    <col min="5" max="5" width="15.85546875" style="150" customWidth="1"/>
    <col min="6" max="6" width="25.7109375" style="150" customWidth="1"/>
    <col min="7" max="7" width="25.140625" style="150" customWidth="1"/>
    <col min="8" max="8" width="19.140625" style="150" customWidth="1"/>
    <col min="9" max="9" width="9.140625" style="150"/>
    <col min="10" max="10" width="13.140625" style="150" customWidth="1"/>
    <col min="11" max="11" width="37.140625" style="150" customWidth="1"/>
    <col min="12" max="16384" width="9.140625" style="150"/>
  </cols>
  <sheetData>
    <row r="1" spans="2:9" ht="23.25" x14ac:dyDescent="0.35">
      <c r="B1" s="149" t="s">
        <v>61</v>
      </c>
    </row>
    <row r="2" spans="2:9" ht="15.75" thickBot="1" x14ac:dyDescent="0.3"/>
    <row r="3" spans="2:9" ht="15.75" thickBot="1" x14ac:dyDescent="0.3">
      <c r="C3" s="151" t="s">
        <v>128</v>
      </c>
      <c r="D3" s="296">
        <f>'1 project info &amp; overall budget'!B4</f>
        <v>0</v>
      </c>
      <c r="E3" s="297"/>
      <c r="F3" s="298"/>
      <c r="H3" s="152"/>
      <c r="I3" s="153" t="s">
        <v>56</v>
      </c>
    </row>
    <row r="4" spans="2:9" ht="15.75" thickBot="1" x14ac:dyDescent="0.3">
      <c r="C4" s="151" t="s">
        <v>129</v>
      </c>
      <c r="D4" s="296">
        <f>'1 project info &amp; overall budget'!B5</f>
        <v>0</v>
      </c>
      <c r="E4" s="297"/>
      <c r="F4" s="298"/>
      <c r="G4" s="277"/>
      <c r="H4" s="154"/>
      <c r="I4" s="153" t="s">
        <v>57</v>
      </c>
    </row>
    <row r="5" spans="2:9" ht="15.75" thickBot="1" x14ac:dyDescent="0.3">
      <c r="C5" s="151" t="s">
        <v>26</v>
      </c>
      <c r="D5" s="296">
        <f>'1 project info &amp; overall budget'!B6</f>
        <v>0</v>
      </c>
      <c r="E5" s="297"/>
      <c r="F5" s="298"/>
      <c r="G5" s="277"/>
      <c r="H5" s="155"/>
      <c r="I5" s="153" t="s">
        <v>58</v>
      </c>
    </row>
    <row r="6" spans="2:9" ht="15.75" thickBot="1" x14ac:dyDescent="0.3">
      <c r="C6" s="151" t="s">
        <v>130</v>
      </c>
      <c r="D6" s="296">
        <f>'1 project info &amp; overall budget'!B7</f>
        <v>0</v>
      </c>
      <c r="E6" s="297"/>
      <c r="F6" s="298"/>
      <c r="H6" s="156"/>
      <c r="I6" s="153" t="s">
        <v>108</v>
      </c>
    </row>
    <row r="7" spans="2:9" ht="15.75" thickBot="1" x14ac:dyDescent="0.3">
      <c r="C7" s="157" t="s">
        <v>131</v>
      </c>
      <c r="D7" s="296">
        <f>'1 project info &amp; overall budget'!B10</f>
        <v>0</v>
      </c>
      <c r="E7" s="297"/>
      <c r="F7" s="298"/>
    </row>
    <row r="9" spans="2:9" ht="15.75" thickBot="1" x14ac:dyDescent="0.3"/>
    <row r="10" spans="2:9" ht="19.5" thickBot="1" x14ac:dyDescent="0.35">
      <c r="C10" s="293" t="s">
        <v>173</v>
      </c>
      <c r="D10" s="294"/>
      <c r="E10" s="294"/>
      <c r="F10" s="294"/>
      <c r="G10" s="294"/>
      <c r="H10" s="295"/>
      <c r="I10" s="158"/>
    </row>
    <row r="11" spans="2:9" ht="18.75" x14ac:dyDescent="0.25">
      <c r="C11" s="159" t="s">
        <v>132</v>
      </c>
      <c r="D11" s="301"/>
      <c r="E11" s="302"/>
      <c r="F11" s="302"/>
      <c r="G11" s="302"/>
      <c r="H11" s="303"/>
    </row>
    <row r="12" spans="2:9" ht="15.75" thickBot="1" x14ac:dyDescent="0.3">
      <c r="C12" s="160" t="s">
        <v>68</v>
      </c>
      <c r="D12" s="304"/>
      <c r="E12" s="305"/>
      <c r="F12" s="305"/>
      <c r="G12" s="305"/>
      <c r="H12" s="306"/>
    </row>
    <row r="13" spans="2:9" ht="19.5" thickBot="1" x14ac:dyDescent="0.3">
      <c r="C13" s="161"/>
      <c r="D13" s="162"/>
      <c r="E13" s="163"/>
      <c r="F13" s="162"/>
      <c r="G13" s="162"/>
      <c r="H13" s="164"/>
    </row>
    <row r="14" spans="2:9" ht="38.25" x14ac:dyDescent="0.25">
      <c r="C14" s="165" t="s">
        <v>133</v>
      </c>
      <c r="D14" s="166">
        <v>0</v>
      </c>
      <c r="E14" s="167"/>
      <c r="F14" s="165" t="s">
        <v>134</v>
      </c>
      <c r="G14" s="166">
        <v>0</v>
      </c>
      <c r="H14" s="168"/>
    </row>
    <row r="15" spans="2:9" ht="51" x14ac:dyDescent="0.25">
      <c r="C15" s="169" t="s">
        <v>135</v>
      </c>
      <c r="D15" s="170">
        <f>(D16*24*D14)</f>
        <v>0</v>
      </c>
      <c r="E15" s="171"/>
      <c r="F15" s="169" t="s">
        <v>136</v>
      </c>
      <c r="G15" s="170">
        <f>(G16*24*G14)</f>
        <v>0</v>
      </c>
      <c r="H15" s="172"/>
    </row>
    <row r="16" spans="2:9" ht="39" thickBot="1" x14ac:dyDescent="0.3">
      <c r="C16" s="173" t="s">
        <v>137</v>
      </c>
      <c r="D16" s="174">
        <v>0.32500000000000001</v>
      </c>
      <c r="E16" s="175"/>
      <c r="F16" s="173" t="s">
        <v>138</v>
      </c>
      <c r="G16" s="174">
        <v>0.32500000000000001</v>
      </c>
      <c r="H16" s="176"/>
    </row>
    <row r="17" spans="3:8" ht="15.75" thickBot="1" x14ac:dyDescent="0.3">
      <c r="C17" s="177"/>
      <c r="D17" s="178"/>
      <c r="E17" s="179"/>
      <c r="F17" s="180"/>
      <c r="G17" s="181"/>
      <c r="H17" s="176"/>
    </row>
    <row r="18" spans="3:8" ht="19.5" thickBot="1" x14ac:dyDescent="0.35">
      <c r="C18" s="307" t="s">
        <v>62</v>
      </c>
      <c r="D18" s="308"/>
      <c r="E18" s="308"/>
      <c r="F18" s="308"/>
      <c r="G18" s="308"/>
      <c r="H18" s="309"/>
    </row>
    <row r="19" spans="3:8" ht="26.25" thickBot="1" x14ac:dyDescent="0.3">
      <c r="C19" s="310" t="s">
        <v>139</v>
      </c>
      <c r="D19" s="311"/>
      <c r="E19" s="182" t="s">
        <v>140</v>
      </c>
      <c r="F19" s="183" t="s">
        <v>141</v>
      </c>
      <c r="G19" s="183" t="s">
        <v>142</v>
      </c>
      <c r="H19" s="183" t="s">
        <v>143</v>
      </c>
    </row>
    <row r="20" spans="3:8" x14ac:dyDescent="0.25">
      <c r="C20" s="184"/>
      <c r="D20" s="185"/>
      <c r="E20" s="186"/>
      <c r="F20" s="187">
        <v>0</v>
      </c>
      <c r="G20" s="188">
        <v>0</v>
      </c>
      <c r="H20" s="188">
        <v>0</v>
      </c>
    </row>
    <row r="21" spans="3:8" x14ac:dyDescent="0.25">
      <c r="C21" s="189"/>
      <c r="D21" s="185"/>
      <c r="E21" s="186"/>
      <c r="F21" s="187">
        <v>0</v>
      </c>
      <c r="G21" s="188">
        <v>0</v>
      </c>
      <c r="H21" s="188">
        <v>0</v>
      </c>
    </row>
    <row r="22" spans="3:8" x14ac:dyDescent="0.25">
      <c r="C22" s="189"/>
      <c r="D22" s="185"/>
      <c r="E22" s="186"/>
      <c r="F22" s="187">
        <v>0</v>
      </c>
      <c r="G22" s="188">
        <v>0</v>
      </c>
      <c r="H22" s="188">
        <v>0</v>
      </c>
    </row>
    <row r="23" spans="3:8" x14ac:dyDescent="0.25">
      <c r="C23" s="189"/>
      <c r="D23" s="185"/>
      <c r="E23" s="186"/>
      <c r="F23" s="187">
        <v>0</v>
      </c>
      <c r="G23" s="188">
        <v>0</v>
      </c>
      <c r="H23" s="188">
        <v>0</v>
      </c>
    </row>
    <row r="24" spans="3:8" x14ac:dyDescent="0.25">
      <c r="C24" s="189"/>
      <c r="D24" s="185"/>
      <c r="E24" s="186"/>
      <c r="F24" s="187">
        <v>0</v>
      </c>
      <c r="G24" s="188">
        <v>0</v>
      </c>
      <c r="H24" s="188">
        <v>0</v>
      </c>
    </row>
    <row r="25" spans="3:8" x14ac:dyDescent="0.25">
      <c r="C25" s="189"/>
      <c r="D25" s="185"/>
      <c r="E25" s="186"/>
      <c r="F25" s="187">
        <v>0</v>
      </c>
      <c r="G25" s="188">
        <v>0</v>
      </c>
      <c r="H25" s="188">
        <v>0</v>
      </c>
    </row>
    <row r="26" spans="3:8" x14ac:dyDescent="0.25">
      <c r="C26" s="189"/>
      <c r="D26" s="185"/>
      <c r="E26" s="190"/>
      <c r="F26" s="187">
        <v>0</v>
      </c>
      <c r="G26" s="188">
        <v>0</v>
      </c>
      <c r="H26" s="188">
        <v>0</v>
      </c>
    </row>
    <row r="27" spans="3:8" x14ac:dyDescent="0.25">
      <c r="C27" s="189"/>
      <c r="D27" s="185"/>
      <c r="E27" s="190"/>
      <c r="F27" s="187">
        <v>0</v>
      </c>
      <c r="G27" s="188">
        <v>0</v>
      </c>
      <c r="H27" s="188">
        <v>0</v>
      </c>
    </row>
    <row r="28" spans="3:8" x14ac:dyDescent="0.25">
      <c r="C28" s="189"/>
      <c r="D28" s="185"/>
      <c r="E28" s="190"/>
      <c r="F28" s="187">
        <v>0</v>
      </c>
      <c r="G28" s="188">
        <v>0</v>
      </c>
      <c r="H28" s="188">
        <v>0</v>
      </c>
    </row>
    <row r="29" spans="3:8" x14ac:dyDescent="0.25">
      <c r="C29" s="189"/>
      <c r="D29" s="185"/>
      <c r="E29" s="190"/>
      <c r="F29" s="187">
        <v>0</v>
      </c>
      <c r="G29" s="188">
        <v>0</v>
      </c>
      <c r="H29" s="188">
        <v>0</v>
      </c>
    </row>
    <row r="30" spans="3:8" x14ac:dyDescent="0.25">
      <c r="C30" s="189"/>
      <c r="D30" s="185"/>
      <c r="E30" s="190"/>
      <c r="F30" s="187">
        <v>0</v>
      </c>
      <c r="G30" s="188">
        <v>0</v>
      </c>
      <c r="H30" s="188">
        <v>0</v>
      </c>
    </row>
    <row r="31" spans="3:8" x14ac:dyDescent="0.25">
      <c r="C31" s="189"/>
      <c r="D31" s="185"/>
      <c r="E31" s="190"/>
      <c r="F31" s="187">
        <v>0</v>
      </c>
      <c r="G31" s="188">
        <v>0</v>
      </c>
      <c r="H31" s="188">
        <v>0</v>
      </c>
    </row>
    <row r="32" spans="3:8" x14ac:dyDescent="0.25">
      <c r="C32" s="189"/>
      <c r="D32" s="185"/>
      <c r="E32" s="190"/>
      <c r="F32" s="187">
        <v>0</v>
      </c>
      <c r="G32" s="188">
        <v>0</v>
      </c>
      <c r="H32" s="188">
        <v>0</v>
      </c>
    </row>
    <row r="33" spans="3:8" x14ac:dyDescent="0.25">
      <c r="C33" s="189"/>
      <c r="D33" s="185"/>
      <c r="E33" s="190"/>
      <c r="F33" s="187">
        <v>0</v>
      </c>
      <c r="G33" s="188">
        <v>0</v>
      </c>
      <c r="H33" s="188">
        <v>0</v>
      </c>
    </row>
    <row r="34" spans="3:8" x14ac:dyDescent="0.25">
      <c r="C34" s="189"/>
      <c r="D34" s="185"/>
      <c r="E34" s="190"/>
      <c r="F34" s="187">
        <v>0</v>
      </c>
      <c r="G34" s="188">
        <v>0</v>
      </c>
      <c r="H34" s="188">
        <v>0</v>
      </c>
    </row>
    <row r="35" spans="3:8" x14ac:dyDescent="0.25">
      <c r="C35" s="189"/>
      <c r="D35" s="185"/>
      <c r="E35" s="190"/>
      <c r="F35" s="187">
        <v>0</v>
      </c>
      <c r="G35" s="188">
        <v>0</v>
      </c>
      <c r="H35" s="188">
        <v>0</v>
      </c>
    </row>
    <row r="36" spans="3:8" x14ac:dyDescent="0.25">
      <c r="C36" s="189"/>
      <c r="D36" s="185"/>
      <c r="E36" s="190"/>
      <c r="F36" s="187">
        <v>0</v>
      </c>
      <c r="G36" s="188">
        <v>0</v>
      </c>
      <c r="H36" s="188">
        <v>0</v>
      </c>
    </row>
    <row r="37" spans="3:8" x14ac:dyDescent="0.25">
      <c r="C37" s="189"/>
      <c r="D37" s="185"/>
      <c r="E37" s="190"/>
      <c r="F37" s="187">
        <v>0</v>
      </c>
      <c r="G37" s="188">
        <v>0</v>
      </c>
      <c r="H37" s="188">
        <v>0</v>
      </c>
    </row>
    <row r="38" spans="3:8" x14ac:dyDescent="0.25">
      <c r="C38" s="189"/>
      <c r="D38" s="185"/>
      <c r="E38" s="190"/>
      <c r="F38" s="187">
        <v>0</v>
      </c>
      <c r="G38" s="188">
        <v>0</v>
      </c>
      <c r="H38" s="188">
        <v>0</v>
      </c>
    </row>
    <row r="39" spans="3:8" x14ac:dyDescent="0.25">
      <c r="C39" s="189"/>
      <c r="D39" s="185"/>
      <c r="E39" s="190"/>
      <c r="F39" s="187">
        <v>0</v>
      </c>
      <c r="G39" s="188">
        <v>0</v>
      </c>
      <c r="H39" s="188">
        <v>0</v>
      </c>
    </row>
    <row r="40" spans="3:8" x14ac:dyDescent="0.25">
      <c r="C40" s="189"/>
      <c r="D40" s="185"/>
      <c r="E40" s="190"/>
      <c r="F40" s="187">
        <v>0</v>
      </c>
      <c r="G40" s="188">
        <v>0</v>
      </c>
      <c r="H40" s="188">
        <v>0</v>
      </c>
    </row>
    <row r="41" spans="3:8" x14ac:dyDescent="0.25">
      <c r="C41" s="189"/>
      <c r="D41" s="185"/>
      <c r="E41" s="190"/>
      <c r="F41" s="187">
        <v>0</v>
      </c>
      <c r="G41" s="188">
        <v>0</v>
      </c>
      <c r="H41" s="188">
        <v>0</v>
      </c>
    </row>
    <row r="42" spans="3:8" x14ac:dyDescent="0.25">
      <c r="C42" s="189"/>
      <c r="D42" s="185"/>
      <c r="E42" s="190"/>
      <c r="F42" s="187">
        <v>0</v>
      </c>
      <c r="G42" s="188">
        <v>0</v>
      </c>
      <c r="H42" s="188">
        <v>0</v>
      </c>
    </row>
    <row r="43" spans="3:8" x14ac:dyDescent="0.25">
      <c r="C43" s="189"/>
      <c r="D43" s="185"/>
      <c r="E43" s="190"/>
      <c r="F43" s="187">
        <v>0</v>
      </c>
      <c r="G43" s="188">
        <v>0</v>
      </c>
      <c r="H43" s="188">
        <v>0</v>
      </c>
    </row>
    <row r="44" spans="3:8" x14ac:dyDescent="0.25">
      <c r="C44" s="189"/>
      <c r="D44" s="185"/>
      <c r="E44" s="190"/>
      <c r="F44" s="187">
        <v>0</v>
      </c>
      <c r="G44" s="188">
        <v>0</v>
      </c>
      <c r="H44" s="188">
        <v>0</v>
      </c>
    </row>
    <row r="45" spans="3:8" x14ac:dyDescent="0.25">
      <c r="C45" s="189"/>
      <c r="D45" s="185"/>
      <c r="E45" s="190"/>
      <c r="F45" s="187">
        <v>0</v>
      </c>
      <c r="G45" s="188">
        <v>0</v>
      </c>
      <c r="H45" s="188">
        <v>0</v>
      </c>
    </row>
    <row r="46" spans="3:8" x14ac:dyDescent="0.25">
      <c r="C46" s="189"/>
      <c r="D46" s="185"/>
      <c r="E46" s="190"/>
      <c r="F46" s="187">
        <v>0</v>
      </c>
      <c r="G46" s="188">
        <v>0</v>
      </c>
      <c r="H46" s="188">
        <v>0</v>
      </c>
    </row>
    <row r="47" spans="3:8" x14ac:dyDescent="0.25">
      <c r="C47" s="189"/>
      <c r="D47" s="185"/>
      <c r="E47" s="190"/>
      <c r="F47" s="187">
        <v>0</v>
      </c>
      <c r="G47" s="188">
        <v>0</v>
      </c>
      <c r="H47" s="188">
        <v>0</v>
      </c>
    </row>
    <row r="48" spans="3:8" x14ac:dyDescent="0.25">
      <c r="C48" s="189"/>
      <c r="D48" s="185"/>
      <c r="E48" s="190"/>
      <c r="F48" s="187">
        <v>0</v>
      </c>
      <c r="G48" s="188">
        <v>0</v>
      </c>
      <c r="H48" s="188">
        <v>0</v>
      </c>
    </row>
    <row r="49" spans="3:8" x14ac:dyDescent="0.25">
      <c r="C49" s="189"/>
      <c r="D49" s="185"/>
      <c r="E49" s="190"/>
      <c r="F49" s="187">
        <v>0</v>
      </c>
      <c r="G49" s="188">
        <v>0</v>
      </c>
      <c r="H49" s="188">
        <v>0</v>
      </c>
    </row>
    <row r="50" spans="3:8" ht="15.75" thickBot="1" x14ac:dyDescent="0.3">
      <c r="C50" s="191"/>
      <c r="D50" s="192"/>
      <c r="E50" s="190"/>
      <c r="F50" s="193">
        <v>0</v>
      </c>
      <c r="G50" s="194">
        <v>0</v>
      </c>
      <c r="H50" s="188">
        <v>0</v>
      </c>
    </row>
    <row r="51" spans="3:8" ht="15.75" thickBot="1" x14ac:dyDescent="0.3">
      <c r="C51" s="189"/>
      <c r="D51" s="156"/>
      <c r="E51" s="195" t="s">
        <v>55</v>
      </c>
      <c r="F51" s="196">
        <f>SUM(F20:F50)</f>
        <v>0</v>
      </c>
      <c r="G51" s="195">
        <f>SUM(G20:G50)</f>
        <v>0</v>
      </c>
      <c r="H51" s="195">
        <f>SUM(H20:H50)</f>
        <v>0</v>
      </c>
    </row>
    <row r="52" spans="3:8" ht="19.5" thickBot="1" x14ac:dyDescent="0.35">
      <c r="C52" s="312" t="s">
        <v>65</v>
      </c>
      <c r="D52" s="313"/>
      <c r="E52" s="313"/>
      <c r="F52" s="313"/>
      <c r="G52" s="313"/>
      <c r="H52" s="314"/>
    </row>
    <row r="53" spans="3:8" ht="26.25" thickBot="1" x14ac:dyDescent="0.3">
      <c r="C53" s="197"/>
      <c r="D53" s="198"/>
      <c r="E53" s="199" t="s">
        <v>144</v>
      </c>
      <c r="F53" s="200" t="s">
        <v>145</v>
      </c>
      <c r="G53" s="201" t="s">
        <v>146</v>
      </c>
      <c r="H53" s="202" t="s">
        <v>147</v>
      </c>
    </row>
    <row r="54" spans="3:8" ht="15.75" thickBot="1" x14ac:dyDescent="0.3">
      <c r="C54" s="315" t="s">
        <v>148</v>
      </c>
      <c r="D54" s="316"/>
      <c r="E54" s="203">
        <f>IF((G54-H54),F54/(G54-H54),0)</f>
        <v>0</v>
      </c>
      <c r="F54" s="204">
        <f>F51</f>
        <v>0</v>
      </c>
      <c r="G54" s="205">
        <f>215/12*G51*(D14+G14)-H54</f>
        <v>0</v>
      </c>
      <c r="H54" s="206">
        <v>0</v>
      </c>
    </row>
    <row r="55" spans="3:8" ht="19.5" thickBot="1" x14ac:dyDescent="0.35">
      <c r="C55" s="293" t="s">
        <v>149</v>
      </c>
      <c r="D55" s="294"/>
      <c r="E55" s="294"/>
      <c r="F55" s="294"/>
      <c r="G55" s="294"/>
      <c r="H55" s="295"/>
    </row>
    <row r="56" spans="3:8" ht="26.25" thickBot="1" x14ac:dyDescent="0.3">
      <c r="C56" s="207"/>
      <c r="D56" s="208"/>
      <c r="E56" s="299" t="s">
        <v>120</v>
      </c>
      <c r="F56" s="317"/>
      <c r="G56" s="201" t="s">
        <v>150</v>
      </c>
      <c r="H56" s="202" t="s">
        <v>151</v>
      </c>
    </row>
    <row r="57" spans="3:8" ht="15.75" thickBot="1" x14ac:dyDescent="0.3">
      <c r="C57" s="315" t="s">
        <v>148</v>
      </c>
      <c r="D57" s="316"/>
      <c r="E57" s="318" t="s">
        <v>120</v>
      </c>
      <c r="F57" s="319"/>
      <c r="G57" s="209">
        <f>(215/12*H51*D14)-H57</f>
        <v>0</v>
      </c>
      <c r="H57" s="206">
        <v>0</v>
      </c>
    </row>
    <row r="58" spans="3:8" ht="19.5" thickBot="1" x14ac:dyDescent="0.35">
      <c r="C58" s="293" t="s">
        <v>152</v>
      </c>
      <c r="D58" s="294"/>
      <c r="E58" s="294"/>
      <c r="F58" s="294"/>
      <c r="G58" s="294"/>
      <c r="H58" s="295"/>
    </row>
    <row r="59" spans="3:8" ht="39" thickBot="1" x14ac:dyDescent="0.3">
      <c r="C59" s="299" t="s">
        <v>148</v>
      </c>
      <c r="D59" s="300"/>
      <c r="E59" s="210" t="s">
        <v>140</v>
      </c>
      <c r="F59" s="210" t="s">
        <v>153</v>
      </c>
      <c r="G59" s="210" t="s">
        <v>154</v>
      </c>
      <c r="H59" s="211" t="s">
        <v>155</v>
      </c>
    </row>
    <row r="60" spans="3:8" x14ac:dyDescent="0.25">
      <c r="C60" s="184"/>
      <c r="D60" s="212"/>
      <c r="E60" s="190"/>
      <c r="F60" s="213">
        <v>0</v>
      </c>
      <c r="G60" s="214">
        <f>IFERROR((F60/$D$16)/22,0)</f>
        <v>0</v>
      </c>
      <c r="H60" s="328"/>
    </row>
    <row r="61" spans="3:8" x14ac:dyDescent="0.25">
      <c r="C61" s="189"/>
      <c r="D61" s="185"/>
      <c r="E61" s="190"/>
      <c r="F61" s="213">
        <v>0</v>
      </c>
      <c r="G61" s="214">
        <f t="shared" ref="G61:G89" si="0">IFERROR((F61/$D$16)/22,0)</f>
        <v>0</v>
      </c>
      <c r="H61" s="329"/>
    </row>
    <row r="62" spans="3:8" x14ac:dyDescent="0.25">
      <c r="C62" s="189"/>
      <c r="D62" s="185"/>
      <c r="E62" s="190"/>
      <c r="F62" s="213">
        <v>0</v>
      </c>
      <c r="G62" s="214">
        <f t="shared" si="0"/>
        <v>0</v>
      </c>
      <c r="H62" s="329"/>
    </row>
    <row r="63" spans="3:8" x14ac:dyDescent="0.25">
      <c r="C63" s="189"/>
      <c r="D63" s="185"/>
      <c r="E63" s="190"/>
      <c r="F63" s="213">
        <v>0</v>
      </c>
      <c r="G63" s="214">
        <f t="shared" si="0"/>
        <v>0</v>
      </c>
      <c r="H63" s="329"/>
    </row>
    <row r="64" spans="3:8" x14ac:dyDescent="0.25">
      <c r="C64" s="189"/>
      <c r="D64" s="185"/>
      <c r="E64" s="190"/>
      <c r="F64" s="213">
        <v>0</v>
      </c>
      <c r="G64" s="214">
        <f t="shared" si="0"/>
        <v>0</v>
      </c>
      <c r="H64" s="329"/>
    </row>
    <row r="65" spans="3:8" x14ac:dyDescent="0.25">
      <c r="C65" s="189"/>
      <c r="D65" s="185"/>
      <c r="E65" s="190"/>
      <c r="F65" s="213">
        <v>0</v>
      </c>
      <c r="G65" s="214">
        <f t="shared" si="0"/>
        <v>0</v>
      </c>
      <c r="H65" s="329"/>
    </row>
    <row r="66" spans="3:8" x14ac:dyDescent="0.25">
      <c r="C66" s="189"/>
      <c r="D66" s="185"/>
      <c r="E66" s="190"/>
      <c r="F66" s="213">
        <v>0</v>
      </c>
      <c r="G66" s="214">
        <f t="shared" si="0"/>
        <v>0</v>
      </c>
      <c r="H66" s="329"/>
    </row>
    <row r="67" spans="3:8" x14ac:dyDescent="0.25">
      <c r="C67" s="189"/>
      <c r="D67" s="185"/>
      <c r="E67" s="190"/>
      <c r="F67" s="215">
        <v>0</v>
      </c>
      <c r="G67" s="214">
        <f t="shared" si="0"/>
        <v>0</v>
      </c>
      <c r="H67" s="329"/>
    </row>
    <row r="68" spans="3:8" x14ac:dyDescent="0.25">
      <c r="C68" s="189"/>
      <c r="D68" s="185"/>
      <c r="E68" s="190"/>
      <c r="F68" s="213">
        <v>0</v>
      </c>
      <c r="G68" s="214">
        <f t="shared" si="0"/>
        <v>0</v>
      </c>
      <c r="H68" s="329"/>
    </row>
    <row r="69" spans="3:8" x14ac:dyDescent="0.25">
      <c r="C69" s="189"/>
      <c r="D69" s="185"/>
      <c r="E69" s="190"/>
      <c r="F69" s="215">
        <v>0</v>
      </c>
      <c r="G69" s="214">
        <f t="shared" si="0"/>
        <v>0</v>
      </c>
      <c r="H69" s="329"/>
    </row>
    <row r="70" spans="3:8" x14ac:dyDescent="0.25">
      <c r="C70" s="189"/>
      <c r="D70" s="185"/>
      <c r="E70" s="190"/>
      <c r="F70" s="213">
        <v>0</v>
      </c>
      <c r="G70" s="214">
        <f t="shared" si="0"/>
        <v>0</v>
      </c>
      <c r="H70" s="329"/>
    </row>
    <row r="71" spans="3:8" x14ac:dyDescent="0.25">
      <c r="C71" s="189"/>
      <c r="D71" s="185"/>
      <c r="E71" s="190"/>
      <c r="F71" s="213">
        <v>0</v>
      </c>
      <c r="G71" s="214">
        <f t="shared" si="0"/>
        <v>0</v>
      </c>
      <c r="H71" s="329"/>
    </row>
    <row r="72" spans="3:8" x14ac:dyDescent="0.25">
      <c r="C72" s="189"/>
      <c r="D72" s="185"/>
      <c r="E72" s="190"/>
      <c r="F72" s="213">
        <v>0</v>
      </c>
      <c r="G72" s="214">
        <f t="shared" si="0"/>
        <v>0</v>
      </c>
      <c r="H72" s="329"/>
    </row>
    <row r="73" spans="3:8" x14ac:dyDescent="0.25">
      <c r="C73" s="189"/>
      <c r="D73" s="185"/>
      <c r="E73" s="190"/>
      <c r="F73" s="213">
        <v>0</v>
      </c>
      <c r="G73" s="214">
        <f t="shared" si="0"/>
        <v>0</v>
      </c>
      <c r="H73" s="329"/>
    </row>
    <row r="74" spans="3:8" x14ac:dyDescent="0.25">
      <c r="C74" s="189"/>
      <c r="D74" s="185"/>
      <c r="E74" s="190"/>
      <c r="F74" s="213">
        <v>0</v>
      </c>
      <c r="G74" s="214">
        <f t="shared" si="0"/>
        <v>0</v>
      </c>
      <c r="H74" s="329"/>
    </row>
    <row r="75" spans="3:8" x14ac:dyDescent="0.25">
      <c r="C75" s="189"/>
      <c r="D75" s="185"/>
      <c r="E75" s="190"/>
      <c r="F75" s="213">
        <v>0</v>
      </c>
      <c r="G75" s="214">
        <f t="shared" si="0"/>
        <v>0</v>
      </c>
      <c r="H75" s="329"/>
    </row>
    <row r="76" spans="3:8" x14ac:dyDescent="0.25">
      <c r="C76" s="189"/>
      <c r="D76" s="185"/>
      <c r="E76" s="190"/>
      <c r="F76" s="213">
        <v>0</v>
      </c>
      <c r="G76" s="214">
        <f t="shared" si="0"/>
        <v>0</v>
      </c>
      <c r="H76" s="329"/>
    </row>
    <row r="77" spans="3:8" x14ac:dyDescent="0.25">
      <c r="C77" s="189"/>
      <c r="D77" s="185"/>
      <c r="E77" s="190"/>
      <c r="F77" s="213">
        <v>0</v>
      </c>
      <c r="G77" s="214">
        <f t="shared" si="0"/>
        <v>0</v>
      </c>
      <c r="H77" s="329"/>
    </row>
    <row r="78" spans="3:8" x14ac:dyDescent="0.25">
      <c r="C78" s="189"/>
      <c r="D78" s="185"/>
      <c r="E78" s="190"/>
      <c r="F78" s="213">
        <v>0</v>
      </c>
      <c r="G78" s="214">
        <f t="shared" si="0"/>
        <v>0</v>
      </c>
      <c r="H78" s="329"/>
    </row>
    <row r="79" spans="3:8" x14ac:dyDescent="0.25">
      <c r="C79" s="189"/>
      <c r="D79" s="185"/>
      <c r="E79" s="190"/>
      <c r="F79" s="215">
        <v>0</v>
      </c>
      <c r="G79" s="214">
        <f t="shared" si="0"/>
        <v>0</v>
      </c>
      <c r="H79" s="329"/>
    </row>
    <row r="80" spans="3:8" x14ac:dyDescent="0.25">
      <c r="C80" s="189"/>
      <c r="D80" s="185"/>
      <c r="E80" s="190"/>
      <c r="F80" s="213">
        <v>0</v>
      </c>
      <c r="G80" s="214">
        <f t="shared" si="0"/>
        <v>0</v>
      </c>
      <c r="H80" s="329"/>
    </row>
    <row r="81" spans="3:8" x14ac:dyDescent="0.25">
      <c r="C81" s="189"/>
      <c r="D81" s="185"/>
      <c r="E81" s="190"/>
      <c r="F81" s="215">
        <v>0</v>
      </c>
      <c r="G81" s="214">
        <f t="shared" si="0"/>
        <v>0</v>
      </c>
      <c r="H81" s="329"/>
    </row>
    <row r="82" spans="3:8" x14ac:dyDescent="0.25">
      <c r="C82" s="189"/>
      <c r="D82" s="185"/>
      <c r="E82" s="190"/>
      <c r="F82" s="213">
        <v>0</v>
      </c>
      <c r="G82" s="214">
        <f t="shared" si="0"/>
        <v>0</v>
      </c>
      <c r="H82" s="329"/>
    </row>
    <row r="83" spans="3:8" x14ac:dyDescent="0.25">
      <c r="C83" s="189"/>
      <c r="D83" s="185"/>
      <c r="E83" s="190"/>
      <c r="F83" s="213">
        <v>0</v>
      </c>
      <c r="G83" s="214">
        <f t="shared" si="0"/>
        <v>0</v>
      </c>
      <c r="H83" s="329"/>
    </row>
    <row r="84" spans="3:8" x14ac:dyDescent="0.25">
      <c r="C84" s="189"/>
      <c r="D84" s="185"/>
      <c r="E84" s="190"/>
      <c r="F84" s="213">
        <v>0</v>
      </c>
      <c r="G84" s="214">
        <f t="shared" si="0"/>
        <v>0</v>
      </c>
      <c r="H84" s="329"/>
    </row>
    <row r="85" spans="3:8" x14ac:dyDescent="0.25">
      <c r="C85" s="189"/>
      <c r="D85" s="185"/>
      <c r="E85" s="190"/>
      <c r="F85" s="213">
        <v>0</v>
      </c>
      <c r="G85" s="214">
        <f t="shared" si="0"/>
        <v>0</v>
      </c>
      <c r="H85" s="329"/>
    </row>
    <row r="86" spans="3:8" x14ac:dyDescent="0.25">
      <c r="C86" s="189"/>
      <c r="D86" s="185"/>
      <c r="E86" s="190"/>
      <c r="F86" s="213">
        <v>0</v>
      </c>
      <c r="G86" s="214">
        <f t="shared" si="0"/>
        <v>0</v>
      </c>
      <c r="H86" s="329"/>
    </row>
    <row r="87" spans="3:8" x14ac:dyDescent="0.25">
      <c r="C87" s="189"/>
      <c r="D87" s="185"/>
      <c r="E87" s="190"/>
      <c r="F87" s="213">
        <v>0</v>
      </c>
      <c r="G87" s="214">
        <f t="shared" si="0"/>
        <v>0</v>
      </c>
      <c r="H87" s="329"/>
    </row>
    <row r="88" spans="3:8" x14ac:dyDescent="0.25">
      <c r="C88" s="189"/>
      <c r="D88" s="185"/>
      <c r="E88" s="190"/>
      <c r="F88" s="213">
        <v>0</v>
      </c>
      <c r="G88" s="214">
        <f t="shared" si="0"/>
        <v>0</v>
      </c>
      <c r="H88" s="329"/>
    </row>
    <row r="89" spans="3:8" ht="15.75" thickBot="1" x14ac:dyDescent="0.3">
      <c r="C89" s="189"/>
      <c r="D89" s="185"/>
      <c r="E89" s="190"/>
      <c r="F89" s="213">
        <v>0</v>
      </c>
      <c r="G89" s="214">
        <f t="shared" si="0"/>
        <v>0</v>
      </c>
      <c r="H89" s="330"/>
    </row>
    <row r="90" spans="3:8" ht="15.75" thickBot="1" x14ac:dyDescent="0.3">
      <c r="C90" s="191"/>
      <c r="D90" s="156"/>
      <c r="E90" s="195" t="s">
        <v>55</v>
      </c>
      <c r="F90" s="216">
        <f>SUM(F60:F89)</f>
        <v>0</v>
      </c>
      <c r="G90" s="217">
        <f>ROUND(SUM(G60:G89),0)</f>
        <v>0</v>
      </c>
      <c r="H90" s="218">
        <f>ROUND(IF(G90&gt;G57,G57,G90),0)</f>
        <v>0</v>
      </c>
    </row>
    <row r="91" spans="3:8" ht="18.75" thickBot="1" x14ac:dyDescent="0.3">
      <c r="C91" s="331" t="s">
        <v>63</v>
      </c>
      <c r="D91" s="332"/>
      <c r="E91" s="332"/>
      <c r="F91" s="332"/>
      <c r="G91" s="332"/>
      <c r="H91" s="333"/>
    </row>
    <row r="92" spans="3:8" ht="26.25" thickBot="1" x14ac:dyDescent="0.3">
      <c r="C92" s="184"/>
      <c r="D92" s="219"/>
      <c r="E92" s="219"/>
      <c r="F92" s="219"/>
      <c r="G92" s="220" t="s">
        <v>121</v>
      </c>
      <c r="H92" s="221">
        <f>H90</f>
        <v>0</v>
      </c>
    </row>
    <row r="93" spans="3:8" ht="15.75" thickBot="1" x14ac:dyDescent="0.3">
      <c r="C93" s="189"/>
      <c r="D93" s="156"/>
      <c r="E93" s="156"/>
      <c r="F93" s="156"/>
      <c r="G93" s="222" t="s">
        <v>67</v>
      </c>
      <c r="H93" s="223">
        <f>H92/(215/12)</f>
        <v>0</v>
      </c>
    </row>
    <row r="94" spans="3:8" ht="15.75" thickBot="1" x14ac:dyDescent="0.3">
      <c r="C94" s="191"/>
      <c r="D94" s="224"/>
      <c r="E94" s="224"/>
      <c r="F94" s="224"/>
      <c r="G94" s="219"/>
      <c r="H94" s="225"/>
    </row>
    <row r="95" spans="3:8" ht="19.5" thickBot="1" x14ac:dyDescent="0.35">
      <c r="C95" s="334" t="s">
        <v>64</v>
      </c>
      <c r="D95" s="335"/>
      <c r="E95" s="335"/>
      <c r="F95" s="335"/>
      <c r="G95" s="335"/>
      <c r="H95" s="336"/>
    </row>
    <row r="96" spans="3:8" x14ac:dyDescent="0.25">
      <c r="C96" s="337" t="s">
        <v>148</v>
      </c>
      <c r="D96" s="338"/>
      <c r="E96" s="226" t="s">
        <v>156</v>
      </c>
      <c r="F96" s="227"/>
      <c r="G96" s="227"/>
      <c r="H96" s="228"/>
    </row>
    <row r="97" spans="3:12" x14ac:dyDescent="0.25">
      <c r="C97" s="339"/>
      <c r="D97" s="340"/>
      <c r="E97" s="279" t="s">
        <v>157</v>
      </c>
      <c r="F97" s="284"/>
      <c r="G97" s="284"/>
      <c r="H97" s="286">
        <f>IF((E54*H90)&gt;H96,H96,(E54*H90))</f>
        <v>0</v>
      </c>
    </row>
    <row r="98" spans="3:12" ht="15.75" thickBot="1" x14ac:dyDescent="0.3">
      <c r="C98" s="341"/>
      <c r="D98" s="342"/>
      <c r="E98" s="282" t="s">
        <v>158</v>
      </c>
      <c r="F98" s="283"/>
      <c r="G98" s="283"/>
      <c r="H98" s="285">
        <f>H97-H96</f>
        <v>0</v>
      </c>
    </row>
    <row r="100" spans="3:12" ht="15.75" thickBot="1" x14ac:dyDescent="0.3"/>
    <row r="101" spans="3:12" ht="19.5" thickBot="1" x14ac:dyDescent="0.3">
      <c r="C101" s="156"/>
      <c r="D101" s="231" t="s">
        <v>159</v>
      </c>
      <c r="E101" s="232"/>
      <c r="F101" s="232"/>
      <c r="G101" s="232"/>
      <c r="H101" s="233"/>
      <c r="I101" s="234"/>
      <c r="J101" s="235"/>
      <c r="K101" s="235"/>
    </row>
    <row r="102" spans="3:12" ht="15.75" thickBot="1" x14ac:dyDescent="0.3">
      <c r="C102" s="156"/>
      <c r="D102" s="236" t="s">
        <v>122</v>
      </c>
      <c r="E102" s="237"/>
      <c r="F102" s="237"/>
      <c r="G102" s="237"/>
      <c r="H102" s="237"/>
      <c r="I102" s="238"/>
      <c r="J102" s="238"/>
      <c r="K102" s="238"/>
      <c r="L102" s="158"/>
    </row>
    <row r="103" spans="3:12" ht="51.75" thickTop="1" x14ac:dyDescent="0.25">
      <c r="C103" s="320" t="s">
        <v>148</v>
      </c>
      <c r="D103" s="239" t="s">
        <v>160</v>
      </c>
      <c r="E103" s="322" t="s">
        <v>115</v>
      </c>
      <c r="F103" s="323"/>
      <c r="G103" s="240" t="s">
        <v>161</v>
      </c>
      <c r="H103" s="240" t="s">
        <v>162</v>
      </c>
      <c r="I103" s="241" t="s">
        <v>163</v>
      </c>
      <c r="J103" s="324" t="s">
        <v>164</v>
      </c>
      <c r="K103" s="325"/>
    </row>
    <row r="104" spans="3:12" ht="26.25" thickBot="1" x14ac:dyDescent="0.3">
      <c r="C104" s="321"/>
      <c r="D104" s="242"/>
      <c r="E104" s="243" t="s">
        <v>165</v>
      </c>
      <c r="F104" s="244" t="s">
        <v>166</v>
      </c>
      <c r="G104" s="245"/>
      <c r="H104" s="246"/>
      <c r="I104" s="247"/>
      <c r="J104" s="326"/>
      <c r="K104" s="327"/>
    </row>
    <row r="105" spans="3:12" x14ac:dyDescent="0.25">
      <c r="C105" s="248" t="s">
        <v>55</v>
      </c>
      <c r="D105" s="249">
        <f>D106+D107</f>
        <v>0</v>
      </c>
      <c r="E105" s="250">
        <f>E106+E107</f>
        <v>0</v>
      </c>
      <c r="F105" s="251">
        <f>G54</f>
        <v>0</v>
      </c>
      <c r="G105" s="252">
        <f>ROUND(F105,0)</f>
        <v>0</v>
      </c>
      <c r="H105" s="253">
        <f>G105*I105</f>
        <v>0</v>
      </c>
      <c r="I105" s="254">
        <f>E54</f>
        <v>0</v>
      </c>
      <c r="J105" s="255">
        <f>F51</f>
        <v>0</v>
      </c>
      <c r="K105" s="256" t="s">
        <v>127</v>
      </c>
    </row>
    <row r="106" spans="3:12" x14ac:dyDescent="0.25">
      <c r="C106" s="257" t="s">
        <v>116</v>
      </c>
      <c r="D106" s="258">
        <f>F90</f>
        <v>0</v>
      </c>
      <c r="E106" s="259">
        <f>G90</f>
        <v>0</v>
      </c>
      <c r="F106" s="260">
        <f>G57</f>
        <v>0</v>
      </c>
      <c r="G106" s="261">
        <f t="shared" ref="G106" si="1">ROUND(F106,0)</f>
        <v>0</v>
      </c>
      <c r="H106" s="262">
        <f>G106*I105</f>
        <v>0</v>
      </c>
      <c r="I106" s="263"/>
      <c r="J106" s="264">
        <f>H97</f>
        <v>0</v>
      </c>
      <c r="K106" s="265" t="s">
        <v>123</v>
      </c>
    </row>
    <row r="107" spans="3:12" ht="15.75" thickBot="1" x14ac:dyDescent="0.3">
      <c r="C107" s="266" t="s">
        <v>117</v>
      </c>
      <c r="D107" s="267"/>
      <c r="E107" s="268">
        <f>IFERROR(D107/7.8,0)</f>
        <v>0</v>
      </c>
      <c r="F107" s="269">
        <f>IF(F105=F106,0,F105-F106)</f>
        <v>0</v>
      </c>
      <c r="G107" s="270">
        <f>ROUND(F107,0)</f>
        <v>0</v>
      </c>
      <c r="H107" s="253">
        <f>G107*I105</f>
        <v>0</v>
      </c>
      <c r="I107" s="271"/>
      <c r="J107" s="272">
        <f>J105-J106</f>
        <v>0</v>
      </c>
      <c r="K107" s="273" t="s">
        <v>124</v>
      </c>
    </row>
    <row r="108" spans="3:12" x14ac:dyDescent="0.25">
      <c r="C108" s="274"/>
      <c r="D108" s="274"/>
      <c r="E108" s="274"/>
      <c r="F108" s="274"/>
      <c r="G108" s="274"/>
      <c r="H108" s="274"/>
      <c r="I108" s="275"/>
    </row>
    <row r="109" spans="3:12" x14ac:dyDescent="0.25">
      <c r="C109" s="276"/>
      <c r="D109" s="276"/>
      <c r="E109" s="276"/>
      <c r="F109" s="276"/>
      <c r="G109" s="276"/>
      <c r="H109" s="276"/>
    </row>
    <row r="171" spans="9:11" x14ac:dyDescent="0.25">
      <c r="I171" s="276"/>
      <c r="J171" s="276"/>
      <c r="K171" s="156"/>
    </row>
    <row r="172" spans="9:11" ht="15.75" customHeight="1" x14ac:dyDescent="0.25"/>
  </sheetData>
  <mergeCells count="26">
    <mergeCell ref="C103:C104"/>
    <mergeCell ref="E103:F103"/>
    <mergeCell ref="J103:K103"/>
    <mergeCell ref="J104:K104"/>
    <mergeCell ref="H60:H89"/>
    <mergeCell ref="C91:H91"/>
    <mergeCell ref="C95:H95"/>
    <mergeCell ref="C96:D98"/>
    <mergeCell ref="C59:D59"/>
    <mergeCell ref="D11:H11"/>
    <mergeCell ref="D12:H12"/>
    <mergeCell ref="C18:H18"/>
    <mergeCell ref="C19:D19"/>
    <mergeCell ref="C52:H52"/>
    <mergeCell ref="C54:D54"/>
    <mergeCell ref="C55:H55"/>
    <mergeCell ref="E56:F56"/>
    <mergeCell ref="C57:D57"/>
    <mergeCell ref="E57:F57"/>
    <mergeCell ref="C58:H58"/>
    <mergeCell ref="C10:H10"/>
    <mergeCell ref="D3:F3"/>
    <mergeCell ref="D4:F4"/>
    <mergeCell ref="D5:F5"/>
    <mergeCell ref="D6:F6"/>
    <mergeCell ref="D7:F7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7F730-0E6F-4587-A86B-FC187F5916B4}">
  <dimension ref="B1:L172"/>
  <sheetViews>
    <sheetView topLeftCell="A89" zoomScale="80" zoomScaleNormal="80" workbookViewId="0">
      <selection activeCell="H93" sqref="H93"/>
    </sheetView>
  </sheetViews>
  <sheetFormatPr baseColWidth="10" defaultColWidth="9.140625" defaultRowHeight="15" x14ac:dyDescent="0.25"/>
  <cols>
    <col min="1" max="1" width="9.140625" style="150"/>
    <col min="2" max="2" width="24.140625" style="150" customWidth="1"/>
    <col min="3" max="3" width="30.28515625" style="150" customWidth="1"/>
    <col min="4" max="4" width="9.140625" style="150" customWidth="1"/>
    <col min="5" max="5" width="15.85546875" style="150" customWidth="1"/>
    <col min="6" max="6" width="25.7109375" style="150" customWidth="1"/>
    <col min="7" max="7" width="25.140625" style="150" customWidth="1"/>
    <col min="8" max="8" width="19.140625" style="150" customWidth="1"/>
    <col min="9" max="9" width="9.140625" style="150"/>
    <col min="10" max="10" width="13.140625" style="150" customWidth="1"/>
    <col min="11" max="11" width="37.140625" style="150" customWidth="1"/>
    <col min="12" max="16384" width="9.140625" style="150"/>
  </cols>
  <sheetData>
    <row r="1" spans="2:9" ht="23.25" x14ac:dyDescent="0.35">
      <c r="B1" s="149" t="s">
        <v>61</v>
      </c>
    </row>
    <row r="2" spans="2:9" ht="15.75" thickBot="1" x14ac:dyDescent="0.3"/>
    <row r="3" spans="2:9" ht="15.75" thickBot="1" x14ac:dyDescent="0.3">
      <c r="C3" s="151" t="s">
        <v>128</v>
      </c>
      <c r="D3" s="296">
        <f>'1 project info &amp; overall budget'!B4</f>
        <v>0</v>
      </c>
      <c r="E3" s="297"/>
      <c r="F3" s="298"/>
      <c r="H3" s="152"/>
      <c r="I3" s="153" t="s">
        <v>56</v>
      </c>
    </row>
    <row r="4" spans="2:9" ht="15.75" thickBot="1" x14ac:dyDescent="0.3">
      <c r="C4" s="151" t="s">
        <v>129</v>
      </c>
      <c r="D4" s="296">
        <f>'1 project info &amp; overall budget'!B5</f>
        <v>0</v>
      </c>
      <c r="E4" s="297"/>
      <c r="F4" s="298"/>
      <c r="G4" s="277"/>
      <c r="H4" s="154"/>
      <c r="I4" s="153" t="s">
        <v>57</v>
      </c>
    </row>
    <row r="5" spans="2:9" ht="15.75" thickBot="1" x14ac:dyDescent="0.3">
      <c r="C5" s="151" t="s">
        <v>26</v>
      </c>
      <c r="D5" s="296">
        <f>'1 project info &amp; overall budget'!B6</f>
        <v>0</v>
      </c>
      <c r="E5" s="297"/>
      <c r="F5" s="298"/>
      <c r="H5" s="155"/>
      <c r="I5" s="153" t="s">
        <v>58</v>
      </c>
    </row>
    <row r="6" spans="2:9" ht="15.75" thickBot="1" x14ac:dyDescent="0.3">
      <c r="C6" s="151" t="s">
        <v>130</v>
      </c>
      <c r="D6" s="296">
        <f>'1 project info &amp; overall budget'!B7</f>
        <v>0</v>
      </c>
      <c r="E6" s="297"/>
      <c r="F6" s="298"/>
      <c r="H6" s="156"/>
      <c r="I6" s="153" t="s">
        <v>108</v>
      </c>
    </row>
    <row r="7" spans="2:9" ht="15.75" thickBot="1" x14ac:dyDescent="0.3">
      <c r="C7" s="157" t="s">
        <v>131</v>
      </c>
      <c r="D7" s="296">
        <f>'1 project info &amp; overall budget'!B10</f>
        <v>0</v>
      </c>
      <c r="E7" s="297"/>
      <c r="F7" s="298"/>
    </row>
    <row r="9" spans="2:9" ht="15.75" thickBot="1" x14ac:dyDescent="0.3"/>
    <row r="10" spans="2:9" ht="19.5" thickBot="1" x14ac:dyDescent="0.35">
      <c r="C10" s="293" t="s">
        <v>174</v>
      </c>
      <c r="D10" s="294"/>
      <c r="E10" s="294"/>
      <c r="F10" s="294"/>
      <c r="G10" s="294"/>
      <c r="H10" s="295"/>
      <c r="I10" s="158"/>
    </row>
    <row r="11" spans="2:9" ht="18.75" x14ac:dyDescent="0.25">
      <c r="C11" s="159" t="s">
        <v>132</v>
      </c>
      <c r="D11" s="301"/>
      <c r="E11" s="302"/>
      <c r="F11" s="302"/>
      <c r="G11" s="302"/>
      <c r="H11" s="303"/>
    </row>
    <row r="12" spans="2:9" ht="15.75" thickBot="1" x14ac:dyDescent="0.3">
      <c r="C12" s="160" t="s">
        <v>68</v>
      </c>
      <c r="D12" s="304"/>
      <c r="E12" s="305"/>
      <c r="F12" s="305"/>
      <c r="G12" s="305"/>
      <c r="H12" s="306"/>
    </row>
    <row r="13" spans="2:9" ht="19.5" thickBot="1" x14ac:dyDescent="0.3">
      <c r="C13" s="161"/>
      <c r="D13" s="162"/>
      <c r="E13" s="163"/>
      <c r="F13" s="162"/>
      <c r="G13" s="162"/>
      <c r="H13" s="164"/>
    </row>
    <row r="14" spans="2:9" ht="38.25" x14ac:dyDescent="0.25">
      <c r="C14" s="165" t="s">
        <v>133</v>
      </c>
      <c r="D14" s="166">
        <v>0</v>
      </c>
      <c r="E14" s="167"/>
      <c r="F14" s="165" t="s">
        <v>134</v>
      </c>
      <c r="G14" s="166">
        <v>0</v>
      </c>
      <c r="H14" s="168"/>
    </row>
    <row r="15" spans="2:9" ht="51" x14ac:dyDescent="0.25">
      <c r="C15" s="169" t="s">
        <v>135</v>
      </c>
      <c r="D15" s="170">
        <f>(D16*24*D14)</f>
        <v>0</v>
      </c>
      <c r="E15" s="171"/>
      <c r="F15" s="169" t="s">
        <v>136</v>
      </c>
      <c r="G15" s="170">
        <f>(G16*24*G14)</f>
        <v>0</v>
      </c>
      <c r="H15" s="172"/>
    </row>
    <row r="16" spans="2:9" ht="39" thickBot="1" x14ac:dyDescent="0.3">
      <c r="C16" s="173" t="s">
        <v>137</v>
      </c>
      <c r="D16" s="174">
        <v>0.32500000000000001</v>
      </c>
      <c r="E16" s="175"/>
      <c r="F16" s="173" t="s">
        <v>138</v>
      </c>
      <c r="G16" s="174">
        <v>0.32500000000000001</v>
      </c>
      <c r="H16" s="176"/>
    </row>
    <row r="17" spans="3:8" ht="15.75" thickBot="1" x14ac:dyDescent="0.3">
      <c r="C17" s="177"/>
      <c r="D17" s="178"/>
      <c r="E17" s="179"/>
      <c r="F17" s="180"/>
      <c r="G17" s="181"/>
      <c r="H17" s="176"/>
    </row>
    <row r="18" spans="3:8" ht="19.5" thickBot="1" x14ac:dyDescent="0.35">
      <c r="C18" s="307" t="s">
        <v>62</v>
      </c>
      <c r="D18" s="308"/>
      <c r="E18" s="308"/>
      <c r="F18" s="308"/>
      <c r="G18" s="308"/>
      <c r="H18" s="309"/>
    </row>
    <row r="19" spans="3:8" ht="26.25" thickBot="1" x14ac:dyDescent="0.3">
      <c r="C19" s="310" t="s">
        <v>139</v>
      </c>
      <c r="D19" s="311"/>
      <c r="E19" s="182" t="s">
        <v>140</v>
      </c>
      <c r="F19" s="183" t="s">
        <v>141</v>
      </c>
      <c r="G19" s="183" t="s">
        <v>142</v>
      </c>
      <c r="H19" s="183" t="s">
        <v>143</v>
      </c>
    </row>
    <row r="20" spans="3:8" x14ac:dyDescent="0.25">
      <c r="C20" s="184"/>
      <c r="D20" s="185"/>
      <c r="E20" s="186"/>
      <c r="F20" s="187">
        <v>0</v>
      </c>
      <c r="G20" s="188">
        <v>0</v>
      </c>
      <c r="H20" s="188">
        <v>0</v>
      </c>
    </row>
    <row r="21" spans="3:8" x14ac:dyDescent="0.25">
      <c r="C21" s="189"/>
      <c r="D21" s="185"/>
      <c r="E21" s="186"/>
      <c r="F21" s="187">
        <v>0</v>
      </c>
      <c r="G21" s="188">
        <v>0</v>
      </c>
      <c r="H21" s="188">
        <v>0</v>
      </c>
    </row>
    <row r="22" spans="3:8" x14ac:dyDescent="0.25">
      <c r="C22" s="189"/>
      <c r="D22" s="185"/>
      <c r="E22" s="186"/>
      <c r="F22" s="187">
        <v>0</v>
      </c>
      <c r="G22" s="188">
        <v>0</v>
      </c>
      <c r="H22" s="188">
        <v>0</v>
      </c>
    </row>
    <row r="23" spans="3:8" x14ac:dyDescent="0.25">
      <c r="C23" s="189"/>
      <c r="D23" s="185"/>
      <c r="E23" s="186"/>
      <c r="F23" s="187">
        <v>0</v>
      </c>
      <c r="G23" s="188">
        <v>0</v>
      </c>
      <c r="H23" s="188">
        <v>0</v>
      </c>
    </row>
    <row r="24" spans="3:8" x14ac:dyDescent="0.25">
      <c r="C24" s="189"/>
      <c r="D24" s="185"/>
      <c r="E24" s="186"/>
      <c r="F24" s="187">
        <v>0</v>
      </c>
      <c r="G24" s="188">
        <v>0</v>
      </c>
      <c r="H24" s="188">
        <v>0</v>
      </c>
    </row>
    <row r="25" spans="3:8" x14ac:dyDescent="0.25">
      <c r="C25" s="189"/>
      <c r="D25" s="185"/>
      <c r="E25" s="186"/>
      <c r="F25" s="187">
        <v>0</v>
      </c>
      <c r="G25" s="188">
        <v>0</v>
      </c>
      <c r="H25" s="188">
        <v>0</v>
      </c>
    </row>
    <row r="26" spans="3:8" x14ac:dyDescent="0.25">
      <c r="C26" s="189"/>
      <c r="D26" s="185"/>
      <c r="E26" s="190"/>
      <c r="F26" s="187">
        <v>0</v>
      </c>
      <c r="G26" s="188">
        <v>0</v>
      </c>
      <c r="H26" s="188">
        <v>0</v>
      </c>
    </row>
    <row r="27" spans="3:8" x14ac:dyDescent="0.25">
      <c r="C27" s="189"/>
      <c r="D27" s="185"/>
      <c r="E27" s="190"/>
      <c r="F27" s="187">
        <v>0</v>
      </c>
      <c r="G27" s="188">
        <v>0</v>
      </c>
      <c r="H27" s="188">
        <v>0</v>
      </c>
    </row>
    <row r="28" spans="3:8" x14ac:dyDescent="0.25">
      <c r="C28" s="189"/>
      <c r="D28" s="185"/>
      <c r="E28" s="190"/>
      <c r="F28" s="187">
        <v>0</v>
      </c>
      <c r="G28" s="188">
        <v>0</v>
      </c>
      <c r="H28" s="188">
        <v>0</v>
      </c>
    </row>
    <row r="29" spans="3:8" x14ac:dyDescent="0.25">
      <c r="C29" s="189"/>
      <c r="D29" s="185"/>
      <c r="E29" s="190"/>
      <c r="F29" s="187">
        <v>0</v>
      </c>
      <c r="G29" s="188">
        <v>0</v>
      </c>
      <c r="H29" s="188">
        <v>0</v>
      </c>
    </row>
    <row r="30" spans="3:8" x14ac:dyDescent="0.25">
      <c r="C30" s="189"/>
      <c r="D30" s="185"/>
      <c r="E30" s="190"/>
      <c r="F30" s="187">
        <v>0</v>
      </c>
      <c r="G30" s="188">
        <v>0</v>
      </c>
      <c r="H30" s="188">
        <v>0</v>
      </c>
    </row>
    <row r="31" spans="3:8" x14ac:dyDescent="0.25">
      <c r="C31" s="189"/>
      <c r="D31" s="185"/>
      <c r="E31" s="190"/>
      <c r="F31" s="187">
        <v>0</v>
      </c>
      <c r="G31" s="188">
        <v>0</v>
      </c>
      <c r="H31" s="188">
        <v>0</v>
      </c>
    </row>
    <row r="32" spans="3:8" x14ac:dyDescent="0.25">
      <c r="C32" s="189"/>
      <c r="D32" s="185"/>
      <c r="E32" s="190"/>
      <c r="F32" s="187">
        <v>0</v>
      </c>
      <c r="G32" s="188">
        <v>0</v>
      </c>
      <c r="H32" s="188">
        <v>0</v>
      </c>
    </row>
    <row r="33" spans="3:8" x14ac:dyDescent="0.25">
      <c r="C33" s="189"/>
      <c r="D33" s="185"/>
      <c r="E33" s="190"/>
      <c r="F33" s="187">
        <v>0</v>
      </c>
      <c r="G33" s="188">
        <v>0</v>
      </c>
      <c r="H33" s="188">
        <v>0</v>
      </c>
    </row>
    <row r="34" spans="3:8" x14ac:dyDescent="0.25">
      <c r="C34" s="189"/>
      <c r="D34" s="185"/>
      <c r="E34" s="190"/>
      <c r="F34" s="187">
        <v>0</v>
      </c>
      <c r="G34" s="188">
        <v>0</v>
      </c>
      <c r="H34" s="188">
        <v>0</v>
      </c>
    </row>
    <row r="35" spans="3:8" x14ac:dyDescent="0.25">
      <c r="C35" s="189"/>
      <c r="D35" s="185"/>
      <c r="E35" s="190"/>
      <c r="F35" s="187">
        <v>0</v>
      </c>
      <c r="G35" s="188">
        <v>0</v>
      </c>
      <c r="H35" s="188">
        <v>0</v>
      </c>
    </row>
    <row r="36" spans="3:8" x14ac:dyDescent="0.25">
      <c r="C36" s="189"/>
      <c r="D36" s="185"/>
      <c r="E36" s="190"/>
      <c r="F36" s="187">
        <v>0</v>
      </c>
      <c r="G36" s="188">
        <v>0</v>
      </c>
      <c r="H36" s="188">
        <v>0</v>
      </c>
    </row>
    <row r="37" spans="3:8" x14ac:dyDescent="0.25">
      <c r="C37" s="189"/>
      <c r="D37" s="185"/>
      <c r="E37" s="190"/>
      <c r="F37" s="187">
        <v>0</v>
      </c>
      <c r="G37" s="188">
        <v>0</v>
      </c>
      <c r="H37" s="188">
        <v>0</v>
      </c>
    </row>
    <row r="38" spans="3:8" x14ac:dyDescent="0.25">
      <c r="C38" s="189"/>
      <c r="D38" s="185"/>
      <c r="E38" s="190"/>
      <c r="F38" s="187">
        <v>0</v>
      </c>
      <c r="G38" s="188">
        <v>0</v>
      </c>
      <c r="H38" s="188">
        <v>0</v>
      </c>
    </row>
    <row r="39" spans="3:8" x14ac:dyDescent="0.25">
      <c r="C39" s="189"/>
      <c r="D39" s="185"/>
      <c r="E39" s="190"/>
      <c r="F39" s="187">
        <v>0</v>
      </c>
      <c r="G39" s="188">
        <v>0</v>
      </c>
      <c r="H39" s="188">
        <v>0</v>
      </c>
    </row>
    <row r="40" spans="3:8" x14ac:dyDescent="0.25">
      <c r="C40" s="189"/>
      <c r="D40" s="185"/>
      <c r="E40" s="190"/>
      <c r="F40" s="187">
        <v>0</v>
      </c>
      <c r="G40" s="188">
        <v>0</v>
      </c>
      <c r="H40" s="188">
        <v>0</v>
      </c>
    </row>
    <row r="41" spans="3:8" x14ac:dyDescent="0.25">
      <c r="C41" s="189"/>
      <c r="D41" s="185"/>
      <c r="E41" s="190"/>
      <c r="F41" s="187">
        <v>0</v>
      </c>
      <c r="G41" s="188">
        <v>0</v>
      </c>
      <c r="H41" s="188">
        <v>0</v>
      </c>
    </row>
    <row r="42" spans="3:8" x14ac:dyDescent="0.25">
      <c r="C42" s="189"/>
      <c r="D42" s="185"/>
      <c r="E42" s="190"/>
      <c r="F42" s="187">
        <v>0</v>
      </c>
      <c r="G42" s="188">
        <v>0</v>
      </c>
      <c r="H42" s="188">
        <v>0</v>
      </c>
    </row>
    <row r="43" spans="3:8" x14ac:dyDescent="0.25">
      <c r="C43" s="189"/>
      <c r="D43" s="185"/>
      <c r="E43" s="190"/>
      <c r="F43" s="187">
        <v>0</v>
      </c>
      <c r="G43" s="188">
        <v>0</v>
      </c>
      <c r="H43" s="188">
        <v>0</v>
      </c>
    </row>
    <row r="44" spans="3:8" x14ac:dyDescent="0.25">
      <c r="C44" s="189"/>
      <c r="D44" s="185"/>
      <c r="E44" s="190"/>
      <c r="F44" s="187">
        <v>0</v>
      </c>
      <c r="G44" s="188">
        <v>0</v>
      </c>
      <c r="H44" s="188">
        <v>0</v>
      </c>
    </row>
    <row r="45" spans="3:8" x14ac:dyDescent="0.25">
      <c r="C45" s="189"/>
      <c r="D45" s="185"/>
      <c r="E45" s="190"/>
      <c r="F45" s="187">
        <v>0</v>
      </c>
      <c r="G45" s="188">
        <v>0</v>
      </c>
      <c r="H45" s="188">
        <v>0</v>
      </c>
    </row>
    <row r="46" spans="3:8" x14ac:dyDescent="0.25">
      <c r="C46" s="189"/>
      <c r="D46" s="185"/>
      <c r="E46" s="190"/>
      <c r="F46" s="187">
        <v>0</v>
      </c>
      <c r="G46" s="188">
        <v>0</v>
      </c>
      <c r="H46" s="188">
        <v>0</v>
      </c>
    </row>
    <row r="47" spans="3:8" x14ac:dyDescent="0.25">
      <c r="C47" s="189"/>
      <c r="D47" s="185"/>
      <c r="E47" s="190"/>
      <c r="F47" s="187">
        <v>0</v>
      </c>
      <c r="G47" s="188">
        <v>0</v>
      </c>
      <c r="H47" s="188">
        <v>0</v>
      </c>
    </row>
    <row r="48" spans="3:8" x14ac:dyDescent="0.25">
      <c r="C48" s="189"/>
      <c r="D48" s="185"/>
      <c r="E48" s="190"/>
      <c r="F48" s="187">
        <v>0</v>
      </c>
      <c r="G48" s="188">
        <v>0</v>
      </c>
      <c r="H48" s="188">
        <v>0</v>
      </c>
    </row>
    <row r="49" spans="3:8" x14ac:dyDescent="0.25">
      <c r="C49" s="189"/>
      <c r="D49" s="185"/>
      <c r="E49" s="190"/>
      <c r="F49" s="187">
        <v>0</v>
      </c>
      <c r="G49" s="188">
        <v>0</v>
      </c>
      <c r="H49" s="188">
        <v>0</v>
      </c>
    </row>
    <row r="50" spans="3:8" ht="15.75" thickBot="1" x14ac:dyDescent="0.3">
      <c r="C50" s="191"/>
      <c r="D50" s="192"/>
      <c r="E50" s="190"/>
      <c r="F50" s="193">
        <v>0</v>
      </c>
      <c r="G50" s="194">
        <v>0</v>
      </c>
      <c r="H50" s="188">
        <v>0</v>
      </c>
    </row>
    <row r="51" spans="3:8" ht="15.75" thickBot="1" x14ac:dyDescent="0.3">
      <c r="C51" s="189"/>
      <c r="D51" s="156"/>
      <c r="E51" s="195" t="s">
        <v>55</v>
      </c>
      <c r="F51" s="196">
        <f>SUM(F20:F50)</f>
        <v>0</v>
      </c>
      <c r="G51" s="195">
        <f>SUM(G20:G50)</f>
        <v>0</v>
      </c>
      <c r="H51" s="195">
        <f>SUM(H20:H50)</f>
        <v>0</v>
      </c>
    </row>
    <row r="52" spans="3:8" ht="19.5" thickBot="1" x14ac:dyDescent="0.35">
      <c r="C52" s="312" t="s">
        <v>65</v>
      </c>
      <c r="D52" s="313"/>
      <c r="E52" s="313"/>
      <c r="F52" s="313"/>
      <c r="G52" s="313"/>
      <c r="H52" s="314"/>
    </row>
    <row r="53" spans="3:8" ht="26.25" thickBot="1" x14ac:dyDescent="0.3">
      <c r="C53" s="197"/>
      <c r="D53" s="198"/>
      <c r="E53" s="199" t="s">
        <v>144</v>
      </c>
      <c r="F53" s="200" t="s">
        <v>145</v>
      </c>
      <c r="G53" s="201" t="s">
        <v>146</v>
      </c>
      <c r="H53" s="202" t="s">
        <v>147</v>
      </c>
    </row>
    <row r="54" spans="3:8" ht="15.75" thickBot="1" x14ac:dyDescent="0.3">
      <c r="C54" s="315" t="s">
        <v>148</v>
      </c>
      <c r="D54" s="316"/>
      <c r="E54" s="203">
        <f>IF((G54-H54),F54/(G54-H54),0)</f>
        <v>0</v>
      </c>
      <c r="F54" s="204">
        <f>F51</f>
        <v>0</v>
      </c>
      <c r="G54" s="205">
        <f>215/12*G51*(D14+G14)-H54</f>
        <v>0</v>
      </c>
      <c r="H54" s="206">
        <v>0</v>
      </c>
    </row>
    <row r="55" spans="3:8" ht="19.5" thickBot="1" x14ac:dyDescent="0.35">
      <c r="C55" s="293" t="s">
        <v>149</v>
      </c>
      <c r="D55" s="294"/>
      <c r="E55" s="294"/>
      <c r="F55" s="294"/>
      <c r="G55" s="294"/>
      <c r="H55" s="295"/>
    </row>
    <row r="56" spans="3:8" ht="26.25" thickBot="1" x14ac:dyDescent="0.3">
      <c r="C56" s="207"/>
      <c r="D56" s="208"/>
      <c r="E56" s="299" t="s">
        <v>120</v>
      </c>
      <c r="F56" s="317"/>
      <c r="G56" s="201" t="s">
        <v>150</v>
      </c>
      <c r="H56" s="202" t="s">
        <v>151</v>
      </c>
    </row>
    <row r="57" spans="3:8" ht="15.75" thickBot="1" x14ac:dyDescent="0.3">
      <c r="C57" s="315" t="s">
        <v>148</v>
      </c>
      <c r="D57" s="316"/>
      <c r="E57" s="318" t="s">
        <v>120</v>
      </c>
      <c r="F57" s="319"/>
      <c r="G57" s="209">
        <f>(215/12*H51*D14)-H57</f>
        <v>0</v>
      </c>
      <c r="H57" s="206">
        <v>0</v>
      </c>
    </row>
    <row r="58" spans="3:8" ht="19.5" thickBot="1" x14ac:dyDescent="0.35">
      <c r="C58" s="293" t="s">
        <v>152</v>
      </c>
      <c r="D58" s="294"/>
      <c r="E58" s="294"/>
      <c r="F58" s="294"/>
      <c r="G58" s="294"/>
      <c r="H58" s="295"/>
    </row>
    <row r="59" spans="3:8" ht="39" thickBot="1" x14ac:dyDescent="0.3">
      <c r="C59" s="299" t="s">
        <v>148</v>
      </c>
      <c r="D59" s="300"/>
      <c r="E59" s="210" t="s">
        <v>140</v>
      </c>
      <c r="F59" s="210" t="s">
        <v>153</v>
      </c>
      <c r="G59" s="210" t="s">
        <v>154</v>
      </c>
      <c r="H59" s="211" t="s">
        <v>155</v>
      </c>
    </row>
    <row r="60" spans="3:8" x14ac:dyDescent="0.25">
      <c r="C60" s="184"/>
      <c r="D60" s="212"/>
      <c r="E60" s="190"/>
      <c r="F60" s="213">
        <v>0</v>
      </c>
      <c r="G60" s="214">
        <f>IFERROR((F60/$D$16)/22,0)</f>
        <v>0</v>
      </c>
      <c r="H60" s="328"/>
    </row>
    <row r="61" spans="3:8" x14ac:dyDescent="0.25">
      <c r="C61" s="189"/>
      <c r="D61" s="185"/>
      <c r="E61" s="190"/>
      <c r="F61" s="213">
        <v>0</v>
      </c>
      <c r="G61" s="214">
        <f t="shared" ref="G61:G89" si="0">IFERROR((F61/$D$16)/22,0)</f>
        <v>0</v>
      </c>
      <c r="H61" s="329"/>
    </row>
    <row r="62" spans="3:8" x14ac:dyDescent="0.25">
      <c r="C62" s="189"/>
      <c r="D62" s="185"/>
      <c r="E62" s="190"/>
      <c r="F62" s="213">
        <v>0</v>
      </c>
      <c r="G62" s="214">
        <f t="shared" si="0"/>
        <v>0</v>
      </c>
      <c r="H62" s="329"/>
    </row>
    <row r="63" spans="3:8" x14ac:dyDescent="0.25">
      <c r="C63" s="189"/>
      <c r="D63" s="185"/>
      <c r="E63" s="190"/>
      <c r="F63" s="213">
        <v>0</v>
      </c>
      <c r="G63" s="214">
        <f t="shared" si="0"/>
        <v>0</v>
      </c>
      <c r="H63" s="329"/>
    </row>
    <row r="64" spans="3:8" x14ac:dyDescent="0.25">
      <c r="C64" s="189"/>
      <c r="D64" s="185"/>
      <c r="E64" s="190"/>
      <c r="F64" s="213">
        <v>0</v>
      </c>
      <c r="G64" s="214">
        <f t="shared" si="0"/>
        <v>0</v>
      </c>
      <c r="H64" s="329"/>
    </row>
    <row r="65" spans="3:8" x14ac:dyDescent="0.25">
      <c r="C65" s="189"/>
      <c r="D65" s="185"/>
      <c r="E65" s="190"/>
      <c r="F65" s="213">
        <v>0</v>
      </c>
      <c r="G65" s="214">
        <f t="shared" si="0"/>
        <v>0</v>
      </c>
      <c r="H65" s="329"/>
    </row>
    <row r="66" spans="3:8" x14ac:dyDescent="0.25">
      <c r="C66" s="189"/>
      <c r="D66" s="185"/>
      <c r="E66" s="190"/>
      <c r="F66" s="213">
        <v>0</v>
      </c>
      <c r="G66" s="214">
        <f t="shared" si="0"/>
        <v>0</v>
      </c>
      <c r="H66" s="329"/>
    </row>
    <row r="67" spans="3:8" x14ac:dyDescent="0.25">
      <c r="C67" s="189"/>
      <c r="D67" s="185"/>
      <c r="E67" s="190"/>
      <c r="F67" s="215">
        <v>0</v>
      </c>
      <c r="G67" s="214">
        <f t="shared" si="0"/>
        <v>0</v>
      </c>
      <c r="H67" s="329"/>
    </row>
    <row r="68" spans="3:8" x14ac:dyDescent="0.25">
      <c r="C68" s="189"/>
      <c r="D68" s="185"/>
      <c r="E68" s="190"/>
      <c r="F68" s="213">
        <v>0</v>
      </c>
      <c r="G68" s="214">
        <f t="shared" si="0"/>
        <v>0</v>
      </c>
      <c r="H68" s="329"/>
    </row>
    <row r="69" spans="3:8" x14ac:dyDescent="0.25">
      <c r="C69" s="189"/>
      <c r="D69" s="185"/>
      <c r="E69" s="190"/>
      <c r="F69" s="215">
        <v>0</v>
      </c>
      <c r="G69" s="214">
        <f t="shared" si="0"/>
        <v>0</v>
      </c>
      <c r="H69" s="329"/>
    </row>
    <row r="70" spans="3:8" x14ac:dyDescent="0.25">
      <c r="C70" s="189"/>
      <c r="D70" s="185"/>
      <c r="E70" s="190"/>
      <c r="F70" s="213">
        <v>0</v>
      </c>
      <c r="G70" s="214">
        <f t="shared" si="0"/>
        <v>0</v>
      </c>
      <c r="H70" s="329"/>
    </row>
    <row r="71" spans="3:8" x14ac:dyDescent="0.25">
      <c r="C71" s="189"/>
      <c r="D71" s="185"/>
      <c r="E71" s="190"/>
      <c r="F71" s="213">
        <v>0</v>
      </c>
      <c r="G71" s="214">
        <f t="shared" si="0"/>
        <v>0</v>
      </c>
      <c r="H71" s="329"/>
    </row>
    <row r="72" spans="3:8" x14ac:dyDescent="0.25">
      <c r="C72" s="189"/>
      <c r="D72" s="185"/>
      <c r="E72" s="190"/>
      <c r="F72" s="213">
        <v>0</v>
      </c>
      <c r="G72" s="214">
        <f t="shared" si="0"/>
        <v>0</v>
      </c>
      <c r="H72" s="329"/>
    </row>
    <row r="73" spans="3:8" x14ac:dyDescent="0.25">
      <c r="C73" s="189"/>
      <c r="D73" s="185"/>
      <c r="E73" s="190"/>
      <c r="F73" s="213">
        <v>0</v>
      </c>
      <c r="G73" s="214">
        <f t="shared" si="0"/>
        <v>0</v>
      </c>
      <c r="H73" s="329"/>
    </row>
    <row r="74" spans="3:8" x14ac:dyDescent="0.25">
      <c r="C74" s="189"/>
      <c r="D74" s="185"/>
      <c r="E74" s="190"/>
      <c r="F74" s="213">
        <v>0</v>
      </c>
      <c r="G74" s="214">
        <f t="shared" si="0"/>
        <v>0</v>
      </c>
      <c r="H74" s="329"/>
    </row>
    <row r="75" spans="3:8" x14ac:dyDescent="0.25">
      <c r="C75" s="189"/>
      <c r="D75" s="185"/>
      <c r="E75" s="190"/>
      <c r="F75" s="213">
        <v>0</v>
      </c>
      <c r="G75" s="214">
        <f t="shared" si="0"/>
        <v>0</v>
      </c>
      <c r="H75" s="329"/>
    </row>
    <row r="76" spans="3:8" x14ac:dyDescent="0.25">
      <c r="C76" s="189"/>
      <c r="D76" s="185"/>
      <c r="E76" s="190"/>
      <c r="F76" s="213">
        <v>0</v>
      </c>
      <c r="G76" s="214">
        <f t="shared" si="0"/>
        <v>0</v>
      </c>
      <c r="H76" s="329"/>
    </row>
    <row r="77" spans="3:8" x14ac:dyDescent="0.25">
      <c r="C77" s="189"/>
      <c r="D77" s="185"/>
      <c r="E77" s="190"/>
      <c r="F77" s="213">
        <v>0</v>
      </c>
      <c r="G77" s="214">
        <f t="shared" si="0"/>
        <v>0</v>
      </c>
      <c r="H77" s="329"/>
    </row>
    <row r="78" spans="3:8" x14ac:dyDescent="0.25">
      <c r="C78" s="189"/>
      <c r="D78" s="185"/>
      <c r="E78" s="190"/>
      <c r="F78" s="213">
        <v>0</v>
      </c>
      <c r="G78" s="214">
        <f t="shared" si="0"/>
        <v>0</v>
      </c>
      <c r="H78" s="329"/>
    </row>
    <row r="79" spans="3:8" x14ac:dyDescent="0.25">
      <c r="C79" s="189"/>
      <c r="D79" s="185"/>
      <c r="E79" s="190"/>
      <c r="F79" s="215">
        <v>0</v>
      </c>
      <c r="G79" s="214">
        <f t="shared" si="0"/>
        <v>0</v>
      </c>
      <c r="H79" s="329"/>
    </row>
    <row r="80" spans="3:8" x14ac:dyDescent="0.25">
      <c r="C80" s="189"/>
      <c r="D80" s="185"/>
      <c r="E80" s="190"/>
      <c r="F80" s="213">
        <v>0</v>
      </c>
      <c r="G80" s="214">
        <f t="shared" si="0"/>
        <v>0</v>
      </c>
      <c r="H80" s="329"/>
    </row>
    <row r="81" spans="3:8" x14ac:dyDescent="0.25">
      <c r="C81" s="189"/>
      <c r="D81" s="185"/>
      <c r="E81" s="190"/>
      <c r="F81" s="215">
        <v>0</v>
      </c>
      <c r="G81" s="214">
        <f t="shared" si="0"/>
        <v>0</v>
      </c>
      <c r="H81" s="329"/>
    </row>
    <row r="82" spans="3:8" x14ac:dyDescent="0.25">
      <c r="C82" s="189"/>
      <c r="D82" s="185"/>
      <c r="E82" s="190"/>
      <c r="F82" s="213">
        <v>0</v>
      </c>
      <c r="G82" s="214">
        <f t="shared" si="0"/>
        <v>0</v>
      </c>
      <c r="H82" s="329"/>
    </row>
    <row r="83" spans="3:8" x14ac:dyDescent="0.25">
      <c r="C83" s="189"/>
      <c r="D83" s="185"/>
      <c r="E83" s="190"/>
      <c r="F83" s="213">
        <v>0</v>
      </c>
      <c r="G83" s="214">
        <f t="shared" si="0"/>
        <v>0</v>
      </c>
      <c r="H83" s="329"/>
    </row>
    <row r="84" spans="3:8" x14ac:dyDescent="0.25">
      <c r="C84" s="189"/>
      <c r="D84" s="185"/>
      <c r="E84" s="190"/>
      <c r="F84" s="213">
        <v>0</v>
      </c>
      <c r="G84" s="214">
        <f t="shared" si="0"/>
        <v>0</v>
      </c>
      <c r="H84" s="329"/>
    </row>
    <row r="85" spans="3:8" x14ac:dyDescent="0.25">
      <c r="C85" s="189"/>
      <c r="D85" s="185"/>
      <c r="E85" s="190"/>
      <c r="F85" s="213">
        <v>0</v>
      </c>
      <c r="G85" s="214">
        <f t="shared" si="0"/>
        <v>0</v>
      </c>
      <c r="H85" s="329"/>
    </row>
    <row r="86" spans="3:8" x14ac:dyDescent="0.25">
      <c r="C86" s="189"/>
      <c r="D86" s="185"/>
      <c r="E86" s="190"/>
      <c r="F86" s="213">
        <v>0</v>
      </c>
      <c r="G86" s="214">
        <f t="shared" si="0"/>
        <v>0</v>
      </c>
      <c r="H86" s="329"/>
    </row>
    <row r="87" spans="3:8" x14ac:dyDescent="0.25">
      <c r="C87" s="189"/>
      <c r="D87" s="185"/>
      <c r="E87" s="190"/>
      <c r="F87" s="213">
        <v>0</v>
      </c>
      <c r="G87" s="214">
        <f t="shared" si="0"/>
        <v>0</v>
      </c>
      <c r="H87" s="329"/>
    </row>
    <row r="88" spans="3:8" x14ac:dyDescent="0.25">
      <c r="C88" s="189"/>
      <c r="D88" s="185"/>
      <c r="E88" s="190"/>
      <c r="F88" s="213">
        <v>0</v>
      </c>
      <c r="G88" s="214">
        <f t="shared" si="0"/>
        <v>0</v>
      </c>
      <c r="H88" s="329"/>
    </row>
    <row r="89" spans="3:8" ht="15.75" thickBot="1" x14ac:dyDescent="0.3">
      <c r="C89" s="189"/>
      <c r="D89" s="185"/>
      <c r="E89" s="190"/>
      <c r="F89" s="213">
        <v>0</v>
      </c>
      <c r="G89" s="214">
        <f t="shared" si="0"/>
        <v>0</v>
      </c>
      <c r="H89" s="330"/>
    </row>
    <row r="90" spans="3:8" ht="15.75" thickBot="1" x14ac:dyDescent="0.3">
      <c r="C90" s="191"/>
      <c r="D90" s="156"/>
      <c r="E90" s="195" t="s">
        <v>55</v>
      </c>
      <c r="F90" s="216">
        <f>SUM(F60:F89)</f>
        <v>0</v>
      </c>
      <c r="G90" s="217">
        <f>ROUND(SUM(G60:G89),0)</f>
        <v>0</v>
      </c>
      <c r="H90" s="218">
        <f>ROUND(IF(G90&gt;G57,G57,G90),0)</f>
        <v>0</v>
      </c>
    </row>
    <row r="91" spans="3:8" ht="18.75" thickBot="1" x14ac:dyDescent="0.3">
      <c r="C91" s="331" t="s">
        <v>63</v>
      </c>
      <c r="D91" s="332"/>
      <c r="E91" s="332"/>
      <c r="F91" s="332"/>
      <c r="G91" s="332"/>
      <c r="H91" s="333"/>
    </row>
    <row r="92" spans="3:8" ht="26.25" thickBot="1" x14ac:dyDescent="0.3">
      <c r="C92" s="184"/>
      <c r="D92" s="219"/>
      <c r="E92" s="219"/>
      <c r="F92" s="219"/>
      <c r="G92" s="220" t="s">
        <v>121</v>
      </c>
      <c r="H92" s="221">
        <f>H90</f>
        <v>0</v>
      </c>
    </row>
    <row r="93" spans="3:8" ht="15.75" thickBot="1" x14ac:dyDescent="0.3">
      <c r="C93" s="189"/>
      <c r="D93" s="156"/>
      <c r="E93" s="156"/>
      <c r="F93" s="156"/>
      <c r="G93" s="222" t="s">
        <v>67</v>
      </c>
      <c r="H93" s="223">
        <f>H92/(215/12)</f>
        <v>0</v>
      </c>
    </row>
    <row r="94" spans="3:8" ht="15.75" thickBot="1" x14ac:dyDescent="0.3">
      <c r="C94" s="191"/>
      <c r="D94" s="224"/>
      <c r="E94" s="224"/>
      <c r="F94" s="224"/>
      <c r="G94" s="219"/>
      <c r="H94" s="225"/>
    </row>
    <row r="95" spans="3:8" ht="19.5" thickBot="1" x14ac:dyDescent="0.35">
      <c r="C95" s="334" t="s">
        <v>64</v>
      </c>
      <c r="D95" s="335"/>
      <c r="E95" s="335"/>
      <c r="F95" s="335"/>
      <c r="G95" s="335"/>
      <c r="H95" s="336"/>
    </row>
    <row r="96" spans="3:8" x14ac:dyDescent="0.25">
      <c r="C96" s="337" t="s">
        <v>148</v>
      </c>
      <c r="D96" s="338"/>
      <c r="E96" s="226" t="s">
        <v>156</v>
      </c>
      <c r="F96" s="227"/>
      <c r="G96" s="227"/>
      <c r="H96" s="228"/>
    </row>
    <row r="97" spans="3:12" x14ac:dyDescent="0.25">
      <c r="C97" s="339"/>
      <c r="D97" s="340"/>
      <c r="E97" s="279" t="s">
        <v>157</v>
      </c>
      <c r="F97" s="284"/>
      <c r="G97" s="284"/>
      <c r="H97" s="286">
        <f>IF((E54*H90)&gt;H96,H96,(E54*H90))</f>
        <v>0</v>
      </c>
    </row>
    <row r="98" spans="3:12" ht="15.75" thickBot="1" x14ac:dyDescent="0.3">
      <c r="C98" s="341"/>
      <c r="D98" s="342"/>
      <c r="E98" s="282" t="s">
        <v>158</v>
      </c>
      <c r="F98" s="283"/>
      <c r="G98" s="283"/>
      <c r="H98" s="285">
        <f>H97-H96</f>
        <v>0</v>
      </c>
    </row>
    <row r="100" spans="3:12" ht="15.75" thickBot="1" x14ac:dyDescent="0.3"/>
    <row r="101" spans="3:12" ht="19.5" thickBot="1" x14ac:dyDescent="0.3">
      <c r="C101" s="156"/>
      <c r="D101" s="231" t="s">
        <v>159</v>
      </c>
      <c r="E101" s="232"/>
      <c r="F101" s="232"/>
      <c r="G101" s="232"/>
      <c r="H101" s="233"/>
      <c r="I101" s="234"/>
      <c r="J101" s="235"/>
      <c r="K101" s="235"/>
    </row>
    <row r="102" spans="3:12" ht="15.75" thickBot="1" x14ac:dyDescent="0.3">
      <c r="C102" s="156"/>
      <c r="D102" s="236" t="s">
        <v>122</v>
      </c>
      <c r="E102" s="237"/>
      <c r="F102" s="237"/>
      <c r="G102" s="237"/>
      <c r="H102" s="237"/>
      <c r="I102" s="238"/>
      <c r="J102" s="238"/>
      <c r="K102" s="238"/>
      <c r="L102" s="158"/>
    </row>
    <row r="103" spans="3:12" ht="51.75" thickTop="1" x14ac:dyDescent="0.25">
      <c r="C103" s="320" t="s">
        <v>148</v>
      </c>
      <c r="D103" s="239" t="s">
        <v>160</v>
      </c>
      <c r="E103" s="322" t="s">
        <v>115</v>
      </c>
      <c r="F103" s="323"/>
      <c r="G103" s="240" t="s">
        <v>161</v>
      </c>
      <c r="H103" s="240" t="s">
        <v>162</v>
      </c>
      <c r="I103" s="241" t="s">
        <v>163</v>
      </c>
      <c r="J103" s="324" t="s">
        <v>164</v>
      </c>
      <c r="K103" s="325"/>
    </row>
    <row r="104" spans="3:12" ht="26.25" thickBot="1" x14ac:dyDescent="0.3">
      <c r="C104" s="321"/>
      <c r="D104" s="242"/>
      <c r="E104" s="243" t="s">
        <v>165</v>
      </c>
      <c r="F104" s="244" t="s">
        <v>166</v>
      </c>
      <c r="G104" s="245"/>
      <c r="H104" s="246"/>
      <c r="I104" s="247"/>
      <c r="J104" s="326"/>
      <c r="K104" s="327"/>
    </row>
    <row r="105" spans="3:12" x14ac:dyDescent="0.25">
      <c r="C105" s="248" t="s">
        <v>55</v>
      </c>
      <c r="D105" s="249">
        <f>D106+D107</f>
        <v>0</v>
      </c>
      <c r="E105" s="250">
        <f>E106+E107</f>
        <v>0</v>
      </c>
      <c r="F105" s="251">
        <f>G54</f>
        <v>0</v>
      </c>
      <c r="G105" s="252">
        <f>ROUND(F105,0)</f>
        <v>0</v>
      </c>
      <c r="H105" s="253">
        <f>G105*I105</f>
        <v>0</v>
      </c>
      <c r="I105" s="254">
        <f>E54</f>
        <v>0</v>
      </c>
      <c r="J105" s="255">
        <f>F51</f>
        <v>0</v>
      </c>
      <c r="K105" s="256" t="s">
        <v>127</v>
      </c>
    </row>
    <row r="106" spans="3:12" x14ac:dyDescent="0.25">
      <c r="C106" s="257" t="s">
        <v>116</v>
      </c>
      <c r="D106" s="258">
        <f>F90</f>
        <v>0</v>
      </c>
      <c r="E106" s="259">
        <f>G90</f>
        <v>0</v>
      </c>
      <c r="F106" s="260">
        <f>G57</f>
        <v>0</v>
      </c>
      <c r="G106" s="261">
        <f t="shared" ref="G106" si="1">ROUND(F106,0)</f>
        <v>0</v>
      </c>
      <c r="H106" s="262">
        <f>G106*I105</f>
        <v>0</v>
      </c>
      <c r="I106" s="263"/>
      <c r="J106" s="264">
        <f>H97</f>
        <v>0</v>
      </c>
      <c r="K106" s="265" t="s">
        <v>123</v>
      </c>
    </row>
    <row r="107" spans="3:12" ht="15.75" thickBot="1" x14ac:dyDescent="0.3">
      <c r="C107" s="266" t="s">
        <v>117</v>
      </c>
      <c r="D107" s="267"/>
      <c r="E107" s="268">
        <f>IFERROR(D107/7.8,0)</f>
        <v>0</v>
      </c>
      <c r="F107" s="269">
        <f>IF(F105=F106,0,F105-F106)</f>
        <v>0</v>
      </c>
      <c r="G107" s="270">
        <f>ROUND(F107,0)</f>
        <v>0</v>
      </c>
      <c r="H107" s="253">
        <f>G107*I105</f>
        <v>0</v>
      </c>
      <c r="I107" s="271"/>
      <c r="J107" s="272">
        <f>J105-J106</f>
        <v>0</v>
      </c>
      <c r="K107" s="273" t="s">
        <v>124</v>
      </c>
    </row>
    <row r="108" spans="3:12" x14ac:dyDescent="0.25">
      <c r="C108" s="274"/>
      <c r="D108" s="274"/>
      <c r="E108" s="274"/>
      <c r="F108" s="274"/>
      <c r="G108" s="274"/>
      <c r="H108" s="274"/>
      <c r="I108" s="275"/>
    </row>
    <row r="109" spans="3:12" x14ac:dyDescent="0.25">
      <c r="C109" s="276"/>
      <c r="D109" s="276"/>
      <c r="E109" s="276"/>
      <c r="F109" s="276"/>
      <c r="G109" s="276"/>
      <c r="H109" s="276"/>
    </row>
    <row r="171" spans="9:11" x14ac:dyDescent="0.25">
      <c r="I171" s="276"/>
      <c r="J171" s="276"/>
      <c r="K171" s="156"/>
    </row>
    <row r="172" spans="9:11" ht="15.75" customHeight="1" x14ac:dyDescent="0.25"/>
  </sheetData>
  <mergeCells count="26">
    <mergeCell ref="C103:C104"/>
    <mergeCell ref="E103:F103"/>
    <mergeCell ref="J103:K103"/>
    <mergeCell ref="J104:K104"/>
    <mergeCell ref="H60:H89"/>
    <mergeCell ref="C91:H91"/>
    <mergeCell ref="C95:H95"/>
    <mergeCell ref="C96:D98"/>
    <mergeCell ref="C59:D59"/>
    <mergeCell ref="D11:H11"/>
    <mergeCell ref="D12:H12"/>
    <mergeCell ref="C18:H18"/>
    <mergeCell ref="C19:D19"/>
    <mergeCell ref="C52:H52"/>
    <mergeCell ref="C54:D54"/>
    <mergeCell ref="C55:H55"/>
    <mergeCell ref="E56:F56"/>
    <mergeCell ref="C57:D57"/>
    <mergeCell ref="E57:F57"/>
    <mergeCell ref="C58:H58"/>
    <mergeCell ref="C10:H10"/>
    <mergeCell ref="D3:F3"/>
    <mergeCell ref="D4:F4"/>
    <mergeCell ref="D5:F5"/>
    <mergeCell ref="D6:F6"/>
    <mergeCell ref="D7:F7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93CE-3F6F-4029-A990-9049CE5AA5D4}">
  <dimension ref="B1:L172"/>
  <sheetViews>
    <sheetView topLeftCell="A87" zoomScale="80" zoomScaleNormal="80" workbookViewId="0">
      <selection activeCell="H93" sqref="H93"/>
    </sheetView>
  </sheetViews>
  <sheetFormatPr baseColWidth="10" defaultColWidth="9.140625" defaultRowHeight="15" x14ac:dyDescent="0.25"/>
  <cols>
    <col min="1" max="1" width="9.140625" style="150"/>
    <col min="2" max="2" width="24.140625" style="150" customWidth="1"/>
    <col min="3" max="3" width="30.28515625" style="150" customWidth="1"/>
    <col min="4" max="4" width="9.140625" style="150" customWidth="1"/>
    <col min="5" max="5" width="15.85546875" style="150" customWidth="1"/>
    <col min="6" max="6" width="25.7109375" style="150" customWidth="1"/>
    <col min="7" max="7" width="25.140625" style="150" customWidth="1"/>
    <col min="8" max="8" width="19.140625" style="150" customWidth="1"/>
    <col min="9" max="9" width="9.140625" style="150"/>
    <col min="10" max="10" width="13.140625" style="150" customWidth="1"/>
    <col min="11" max="11" width="37.140625" style="150" customWidth="1"/>
    <col min="12" max="16384" width="9.140625" style="150"/>
  </cols>
  <sheetData>
    <row r="1" spans="2:9" ht="23.25" x14ac:dyDescent="0.35">
      <c r="B1" s="149" t="s">
        <v>61</v>
      </c>
    </row>
    <row r="2" spans="2:9" ht="15.75" thickBot="1" x14ac:dyDescent="0.3"/>
    <row r="3" spans="2:9" ht="15.75" thickBot="1" x14ac:dyDescent="0.3">
      <c r="C3" s="151" t="s">
        <v>128</v>
      </c>
      <c r="D3" s="296">
        <f>'1 project info &amp; overall budget'!B4</f>
        <v>0</v>
      </c>
      <c r="E3" s="297"/>
      <c r="F3" s="298"/>
      <c r="H3" s="152"/>
      <c r="I3" s="153" t="s">
        <v>56</v>
      </c>
    </row>
    <row r="4" spans="2:9" ht="15.75" thickBot="1" x14ac:dyDescent="0.3">
      <c r="C4" s="151" t="s">
        <v>129</v>
      </c>
      <c r="D4" s="296">
        <f>'1 project info &amp; overall budget'!B5</f>
        <v>0</v>
      </c>
      <c r="E4" s="297"/>
      <c r="F4" s="298"/>
      <c r="G4" s="277"/>
      <c r="H4" s="154"/>
      <c r="I4" s="153" t="s">
        <v>57</v>
      </c>
    </row>
    <row r="5" spans="2:9" ht="15.75" thickBot="1" x14ac:dyDescent="0.3">
      <c r="C5" s="151" t="s">
        <v>26</v>
      </c>
      <c r="D5" s="296">
        <f>'1 project info &amp; overall budget'!B6</f>
        <v>0</v>
      </c>
      <c r="E5" s="297"/>
      <c r="F5" s="298"/>
      <c r="G5" s="277"/>
      <c r="H5" s="155"/>
      <c r="I5" s="153" t="s">
        <v>58</v>
      </c>
    </row>
    <row r="6" spans="2:9" ht="15.75" thickBot="1" x14ac:dyDescent="0.3">
      <c r="C6" s="151" t="s">
        <v>130</v>
      </c>
      <c r="D6" s="296">
        <f>'1 project info &amp; overall budget'!B7</f>
        <v>0</v>
      </c>
      <c r="E6" s="297"/>
      <c r="F6" s="298"/>
      <c r="H6" s="156"/>
      <c r="I6" s="153" t="s">
        <v>108</v>
      </c>
    </row>
    <row r="7" spans="2:9" ht="15.75" thickBot="1" x14ac:dyDescent="0.3">
      <c r="C7" s="157" t="s">
        <v>131</v>
      </c>
      <c r="D7" s="296">
        <f>'1 project info &amp; overall budget'!B10</f>
        <v>0</v>
      </c>
      <c r="E7" s="297"/>
      <c r="F7" s="298"/>
    </row>
    <row r="9" spans="2:9" ht="15.75" thickBot="1" x14ac:dyDescent="0.3"/>
    <row r="10" spans="2:9" ht="19.5" thickBot="1" x14ac:dyDescent="0.35">
      <c r="C10" s="293" t="s">
        <v>175</v>
      </c>
      <c r="D10" s="294"/>
      <c r="E10" s="294"/>
      <c r="F10" s="294"/>
      <c r="G10" s="294"/>
      <c r="H10" s="295"/>
      <c r="I10" s="158"/>
    </row>
    <row r="11" spans="2:9" ht="18.75" x14ac:dyDescent="0.25">
      <c r="C11" s="159" t="s">
        <v>132</v>
      </c>
      <c r="D11" s="301"/>
      <c r="E11" s="302"/>
      <c r="F11" s="302"/>
      <c r="G11" s="302"/>
      <c r="H11" s="303"/>
    </row>
    <row r="12" spans="2:9" ht="15.75" thickBot="1" x14ac:dyDescent="0.3">
      <c r="C12" s="160" t="s">
        <v>68</v>
      </c>
      <c r="D12" s="304"/>
      <c r="E12" s="305"/>
      <c r="F12" s="305"/>
      <c r="G12" s="305"/>
      <c r="H12" s="306"/>
    </row>
    <row r="13" spans="2:9" ht="19.5" thickBot="1" x14ac:dyDescent="0.3">
      <c r="C13" s="161"/>
      <c r="D13" s="162"/>
      <c r="E13" s="163"/>
      <c r="F13" s="162"/>
      <c r="G13" s="162"/>
      <c r="H13" s="164"/>
    </row>
    <row r="14" spans="2:9" ht="38.25" x14ac:dyDescent="0.25">
      <c r="C14" s="165" t="s">
        <v>133</v>
      </c>
      <c r="D14" s="166">
        <v>0</v>
      </c>
      <c r="E14" s="167"/>
      <c r="F14" s="165" t="s">
        <v>134</v>
      </c>
      <c r="G14" s="166">
        <v>0</v>
      </c>
      <c r="H14" s="168"/>
    </row>
    <row r="15" spans="2:9" ht="51" x14ac:dyDescent="0.25">
      <c r="C15" s="169" t="s">
        <v>135</v>
      </c>
      <c r="D15" s="170">
        <f>(D16*24*D14)</f>
        <v>0</v>
      </c>
      <c r="E15" s="171"/>
      <c r="F15" s="169" t="s">
        <v>136</v>
      </c>
      <c r="G15" s="170">
        <f>(G16*24*G14)</f>
        <v>0</v>
      </c>
      <c r="H15" s="172"/>
    </row>
    <row r="16" spans="2:9" ht="39" thickBot="1" x14ac:dyDescent="0.3">
      <c r="C16" s="173" t="s">
        <v>137</v>
      </c>
      <c r="D16" s="174">
        <v>0.32500000000000001</v>
      </c>
      <c r="E16" s="175"/>
      <c r="F16" s="173" t="s">
        <v>138</v>
      </c>
      <c r="G16" s="174">
        <v>0.32500000000000001</v>
      </c>
      <c r="H16" s="176"/>
    </row>
    <row r="17" spans="3:8" ht="15.75" thickBot="1" x14ac:dyDescent="0.3">
      <c r="C17" s="177"/>
      <c r="D17" s="178"/>
      <c r="E17" s="179"/>
      <c r="F17" s="180"/>
      <c r="G17" s="181"/>
      <c r="H17" s="176"/>
    </row>
    <row r="18" spans="3:8" ht="19.5" thickBot="1" x14ac:dyDescent="0.35">
      <c r="C18" s="307" t="s">
        <v>62</v>
      </c>
      <c r="D18" s="308"/>
      <c r="E18" s="308"/>
      <c r="F18" s="308"/>
      <c r="G18" s="308"/>
      <c r="H18" s="309"/>
    </row>
    <row r="19" spans="3:8" ht="26.25" thickBot="1" x14ac:dyDescent="0.3">
      <c r="C19" s="310" t="s">
        <v>139</v>
      </c>
      <c r="D19" s="311"/>
      <c r="E19" s="182" t="s">
        <v>140</v>
      </c>
      <c r="F19" s="183" t="s">
        <v>141</v>
      </c>
      <c r="G19" s="183" t="s">
        <v>142</v>
      </c>
      <c r="H19" s="183" t="s">
        <v>143</v>
      </c>
    </row>
    <row r="20" spans="3:8" x14ac:dyDescent="0.25">
      <c r="C20" s="184"/>
      <c r="D20" s="185"/>
      <c r="E20" s="186"/>
      <c r="F20" s="187">
        <v>0</v>
      </c>
      <c r="G20" s="188">
        <v>0</v>
      </c>
      <c r="H20" s="188">
        <v>0</v>
      </c>
    </row>
    <row r="21" spans="3:8" x14ac:dyDescent="0.25">
      <c r="C21" s="189"/>
      <c r="D21" s="185"/>
      <c r="E21" s="186"/>
      <c r="F21" s="187">
        <v>0</v>
      </c>
      <c r="G21" s="188">
        <v>0</v>
      </c>
      <c r="H21" s="188">
        <v>0</v>
      </c>
    </row>
    <row r="22" spans="3:8" x14ac:dyDescent="0.25">
      <c r="C22" s="189"/>
      <c r="D22" s="185"/>
      <c r="E22" s="186"/>
      <c r="F22" s="187">
        <v>0</v>
      </c>
      <c r="G22" s="188">
        <v>0</v>
      </c>
      <c r="H22" s="188">
        <v>0</v>
      </c>
    </row>
    <row r="23" spans="3:8" x14ac:dyDescent="0.25">
      <c r="C23" s="189"/>
      <c r="D23" s="185"/>
      <c r="E23" s="186"/>
      <c r="F23" s="187">
        <v>0</v>
      </c>
      <c r="G23" s="188">
        <v>0</v>
      </c>
      <c r="H23" s="188">
        <v>0</v>
      </c>
    </row>
    <row r="24" spans="3:8" x14ac:dyDescent="0.25">
      <c r="C24" s="189"/>
      <c r="D24" s="185"/>
      <c r="E24" s="186"/>
      <c r="F24" s="187">
        <v>0</v>
      </c>
      <c r="G24" s="188">
        <v>0</v>
      </c>
      <c r="H24" s="188">
        <v>0</v>
      </c>
    </row>
    <row r="25" spans="3:8" x14ac:dyDescent="0.25">
      <c r="C25" s="189"/>
      <c r="D25" s="185"/>
      <c r="E25" s="186"/>
      <c r="F25" s="187">
        <v>0</v>
      </c>
      <c r="G25" s="188">
        <v>0</v>
      </c>
      <c r="H25" s="188">
        <v>0</v>
      </c>
    </row>
    <row r="26" spans="3:8" x14ac:dyDescent="0.25">
      <c r="C26" s="189"/>
      <c r="D26" s="185"/>
      <c r="E26" s="190"/>
      <c r="F26" s="187">
        <v>0</v>
      </c>
      <c r="G26" s="188">
        <v>0</v>
      </c>
      <c r="H26" s="188">
        <v>0</v>
      </c>
    </row>
    <row r="27" spans="3:8" x14ac:dyDescent="0.25">
      <c r="C27" s="189"/>
      <c r="D27" s="185"/>
      <c r="E27" s="190"/>
      <c r="F27" s="187">
        <v>0</v>
      </c>
      <c r="G27" s="188">
        <v>0</v>
      </c>
      <c r="H27" s="188">
        <v>0</v>
      </c>
    </row>
    <row r="28" spans="3:8" x14ac:dyDescent="0.25">
      <c r="C28" s="189"/>
      <c r="D28" s="185"/>
      <c r="E28" s="190"/>
      <c r="F28" s="187">
        <v>0</v>
      </c>
      <c r="G28" s="188">
        <v>0</v>
      </c>
      <c r="H28" s="188">
        <v>0</v>
      </c>
    </row>
    <row r="29" spans="3:8" x14ac:dyDescent="0.25">
      <c r="C29" s="189"/>
      <c r="D29" s="185"/>
      <c r="E29" s="190"/>
      <c r="F29" s="187">
        <v>0</v>
      </c>
      <c r="G29" s="188">
        <v>0</v>
      </c>
      <c r="H29" s="188">
        <v>0</v>
      </c>
    </row>
    <row r="30" spans="3:8" x14ac:dyDescent="0.25">
      <c r="C30" s="189"/>
      <c r="D30" s="185"/>
      <c r="E30" s="190"/>
      <c r="F30" s="187">
        <v>0</v>
      </c>
      <c r="G30" s="188">
        <v>0</v>
      </c>
      <c r="H30" s="188">
        <v>0</v>
      </c>
    </row>
    <row r="31" spans="3:8" x14ac:dyDescent="0.25">
      <c r="C31" s="189"/>
      <c r="D31" s="185"/>
      <c r="E31" s="190"/>
      <c r="F31" s="187">
        <v>0</v>
      </c>
      <c r="G31" s="188">
        <v>0</v>
      </c>
      <c r="H31" s="188">
        <v>0</v>
      </c>
    </row>
    <row r="32" spans="3:8" x14ac:dyDescent="0.25">
      <c r="C32" s="189"/>
      <c r="D32" s="185"/>
      <c r="E32" s="190"/>
      <c r="F32" s="187">
        <v>0</v>
      </c>
      <c r="G32" s="188">
        <v>0</v>
      </c>
      <c r="H32" s="188">
        <v>0</v>
      </c>
    </row>
    <row r="33" spans="3:8" x14ac:dyDescent="0.25">
      <c r="C33" s="189"/>
      <c r="D33" s="185"/>
      <c r="E33" s="190"/>
      <c r="F33" s="187">
        <v>0</v>
      </c>
      <c r="G33" s="188">
        <v>0</v>
      </c>
      <c r="H33" s="188">
        <v>0</v>
      </c>
    </row>
    <row r="34" spans="3:8" x14ac:dyDescent="0.25">
      <c r="C34" s="189"/>
      <c r="D34" s="185"/>
      <c r="E34" s="190"/>
      <c r="F34" s="187">
        <v>0</v>
      </c>
      <c r="G34" s="188">
        <v>0</v>
      </c>
      <c r="H34" s="188">
        <v>0</v>
      </c>
    </row>
    <row r="35" spans="3:8" x14ac:dyDescent="0.25">
      <c r="C35" s="189"/>
      <c r="D35" s="185"/>
      <c r="E35" s="190"/>
      <c r="F35" s="187">
        <v>0</v>
      </c>
      <c r="G35" s="188">
        <v>0</v>
      </c>
      <c r="H35" s="188">
        <v>0</v>
      </c>
    </row>
    <row r="36" spans="3:8" x14ac:dyDescent="0.25">
      <c r="C36" s="189"/>
      <c r="D36" s="185"/>
      <c r="E36" s="190"/>
      <c r="F36" s="187">
        <v>0</v>
      </c>
      <c r="G36" s="188">
        <v>0</v>
      </c>
      <c r="H36" s="188">
        <v>0</v>
      </c>
    </row>
    <row r="37" spans="3:8" x14ac:dyDescent="0.25">
      <c r="C37" s="189"/>
      <c r="D37" s="185"/>
      <c r="E37" s="190"/>
      <c r="F37" s="187">
        <v>0</v>
      </c>
      <c r="G37" s="188">
        <v>0</v>
      </c>
      <c r="H37" s="188">
        <v>0</v>
      </c>
    </row>
    <row r="38" spans="3:8" x14ac:dyDescent="0.25">
      <c r="C38" s="189"/>
      <c r="D38" s="185"/>
      <c r="E38" s="190"/>
      <c r="F38" s="187">
        <v>0</v>
      </c>
      <c r="G38" s="188">
        <v>0</v>
      </c>
      <c r="H38" s="188">
        <v>0</v>
      </c>
    </row>
    <row r="39" spans="3:8" x14ac:dyDescent="0.25">
      <c r="C39" s="189"/>
      <c r="D39" s="185"/>
      <c r="E39" s="190"/>
      <c r="F39" s="187">
        <v>0</v>
      </c>
      <c r="G39" s="188">
        <v>0</v>
      </c>
      <c r="H39" s="188">
        <v>0</v>
      </c>
    </row>
    <row r="40" spans="3:8" x14ac:dyDescent="0.25">
      <c r="C40" s="189"/>
      <c r="D40" s="185"/>
      <c r="E40" s="190"/>
      <c r="F40" s="187">
        <v>0</v>
      </c>
      <c r="G40" s="188">
        <v>0</v>
      </c>
      <c r="H40" s="188">
        <v>0</v>
      </c>
    </row>
    <row r="41" spans="3:8" x14ac:dyDescent="0.25">
      <c r="C41" s="189"/>
      <c r="D41" s="185"/>
      <c r="E41" s="190"/>
      <c r="F41" s="187">
        <v>0</v>
      </c>
      <c r="G41" s="188">
        <v>0</v>
      </c>
      <c r="H41" s="188">
        <v>0</v>
      </c>
    </row>
    <row r="42" spans="3:8" x14ac:dyDescent="0.25">
      <c r="C42" s="189"/>
      <c r="D42" s="185"/>
      <c r="E42" s="190"/>
      <c r="F42" s="187">
        <v>0</v>
      </c>
      <c r="G42" s="188">
        <v>0</v>
      </c>
      <c r="H42" s="188">
        <v>0</v>
      </c>
    </row>
    <row r="43" spans="3:8" x14ac:dyDescent="0.25">
      <c r="C43" s="189"/>
      <c r="D43" s="185"/>
      <c r="E43" s="190"/>
      <c r="F43" s="187">
        <v>0</v>
      </c>
      <c r="G43" s="188">
        <v>0</v>
      </c>
      <c r="H43" s="188">
        <v>0</v>
      </c>
    </row>
    <row r="44" spans="3:8" x14ac:dyDescent="0.25">
      <c r="C44" s="189"/>
      <c r="D44" s="185"/>
      <c r="E44" s="190"/>
      <c r="F44" s="187">
        <v>0</v>
      </c>
      <c r="G44" s="188">
        <v>0</v>
      </c>
      <c r="H44" s="188">
        <v>0</v>
      </c>
    </row>
    <row r="45" spans="3:8" x14ac:dyDescent="0.25">
      <c r="C45" s="189"/>
      <c r="D45" s="185"/>
      <c r="E45" s="190"/>
      <c r="F45" s="187">
        <v>0</v>
      </c>
      <c r="G45" s="188">
        <v>0</v>
      </c>
      <c r="H45" s="188">
        <v>0</v>
      </c>
    </row>
    <row r="46" spans="3:8" x14ac:dyDescent="0.25">
      <c r="C46" s="189"/>
      <c r="D46" s="185"/>
      <c r="E46" s="190"/>
      <c r="F46" s="187">
        <v>0</v>
      </c>
      <c r="G46" s="188">
        <v>0</v>
      </c>
      <c r="H46" s="188">
        <v>0</v>
      </c>
    </row>
    <row r="47" spans="3:8" x14ac:dyDescent="0.25">
      <c r="C47" s="189"/>
      <c r="D47" s="185"/>
      <c r="E47" s="190"/>
      <c r="F47" s="187">
        <v>0</v>
      </c>
      <c r="G47" s="188">
        <v>0</v>
      </c>
      <c r="H47" s="188">
        <v>0</v>
      </c>
    </row>
    <row r="48" spans="3:8" x14ac:dyDescent="0.25">
      <c r="C48" s="189"/>
      <c r="D48" s="185"/>
      <c r="E48" s="190"/>
      <c r="F48" s="187">
        <v>0</v>
      </c>
      <c r="G48" s="188">
        <v>0</v>
      </c>
      <c r="H48" s="188">
        <v>0</v>
      </c>
    </row>
    <row r="49" spans="3:8" x14ac:dyDescent="0.25">
      <c r="C49" s="189"/>
      <c r="D49" s="185"/>
      <c r="E49" s="190"/>
      <c r="F49" s="187">
        <v>0</v>
      </c>
      <c r="G49" s="188">
        <v>0</v>
      </c>
      <c r="H49" s="188">
        <v>0</v>
      </c>
    </row>
    <row r="50" spans="3:8" ht="15.75" thickBot="1" x14ac:dyDescent="0.3">
      <c r="C50" s="191"/>
      <c r="D50" s="192"/>
      <c r="E50" s="190"/>
      <c r="F50" s="193">
        <v>0</v>
      </c>
      <c r="G50" s="194">
        <v>0</v>
      </c>
      <c r="H50" s="188">
        <v>0</v>
      </c>
    </row>
    <row r="51" spans="3:8" ht="15.75" thickBot="1" x14ac:dyDescent="0.3">
      <c r="C51" s="189"/>
      <c r="D51" s="156"/>
      <c r="E51" s="195" t="s">
        <v>55</v>
      </c>
      <c r="F51" s="196">
        <f>SUM(F20:F50)</f>
        <v>0</v>
      </c>
      <c r="G51" s="195">
        <f>SUM(G20:G50)</f>
        <v>0</v>
      </c>
      <c r="H51" s="195">
        <f>SUM(H20:H50)</f>
        <v>0</v>
      </c>
    </row>
    <row r="52" spans="3:8" ht="19.5" thickBot="1" x14ac:dyDescent="0.35">
      <c r="C52" s="312" t="s">
        <v>65</v>
      </c>
      <c r="D52" s="313"/>
      <c r="E52" s="313"/>
      <c r="F52" s="313"/>
      <c r="G52" s="313"/>
      <c r="H52" s="314"/>
    </row>
    <row r="53" spans="3:8" ht="26.25" thickBot="1" x14ac:dyDescent="0.3">
      <c r="C53" s="197"/>
      <c r="D53" s="198"/>
      <c r="E53" s="199" t="s">
        <v>144</v>
      </c>
      <c r="F53" s="200" t="s">
        <v>145</v>
      </c>
      <c r="G53" s="201" t="s">
        <v>146</v>
      </c>
      <c r="H53" s="202" t="s">
        <v>147</v>
      </c>
    </row>
    <row r="54" spans="3:8" ht="15.75" thickBot="1" x14ac:dyDescent="0.3">
      <c r="C54" s="315" t="s">
        <v>148</v>
      </c>
      <c r="D54" s="316"/>
      <c r="E54" s="203">
        <f>IF((G54-H54),F54/(G54-H54),0)</f>
        <v>0</v>
      </c>
      <c r="F54" s="204">
        <f>F51</f>
        <v>0</v>
      </c>
      <c r="G54" s="205">
        <f>215/12*G51*(D14+G14)-H54</f>
        <v>0</v>
      </c>
      <c r="H54" s="206">
        <v>0</v>
      </c>
    </row>
    <row r="55" spans="3:8" ht="19.5" thickBot="1" x14ac:dyDescent="0.35">
      <c r="C55" s="293" t="s">
        <v>149</v>
      </c>
      <c r="D55" s="294"/>
      <c r="E55" s="294"/>
      <c r="F55" s="294"/>
      <c r="G55" s="294"/>
      <c r="H55" s="295"/>
    </row>
    <row r="56" spans="3:8" ht="26.25" thickBot="1" x14ac:dyDescent="0.3">
      <c r="C56" s="207"/>
      <c r="D56" s="208"/>
      <c r="E56" s="299" t="s">
        <v>120</v>
      </c>
      <c r="F56" s="317"/>
      <c r="G56" s="201" t="s">
        <v>150</v>
      </c>
      <c r="H56" s="202" t="s">
        <v>151</v>
      </c>
    </row>
    <row r="57" spans="3:8" ht="15.75" thickBot="1" x14ac:dyDescent="0.3">
      <c r="C57" s="315" t="s">
        <v>148</v>
      </c>
      <c r="D57" s="316"/>
      <c r="E57" s="318" t="s">
        <v>120</v>
      </c>
      <c r="F57" s="319"/>
      <c r="G57" s="209">
        <f>(215/12*H51*D14)-H57</f>
        <v>0</v>
      </c>
      <c r="H57" s="206">
        <v>0</v>
      </c>
    </row>
    <row r="58" spans="3:8" ht="19.5" thickBot="1" x14ac:dyDescent="0.35">
      <c r="C58" s="293" t="s">
        <v>152</v>
      </c>
      <c r="D58" s="294"/>
      <c r="E58" s="294"/>
      <c r="F58" s="294"/>
      <c r="G58" s="294"/>
      <c r="H58" s="295"/>
    </row>
    <row r="59" spans="3:8" ht="39" thickBot="1" x14ac:dyDescent="0.3">
      <c r="C59" s="299" t="s">
        <v>148</v>
      </c>
      <c r="D59" s="300"/>
      <c r="E59" s="210" t="s">
        <v>140</v>
      </c>
      <c r="F59" s="210" t="s">
        <v>153</v>
      </c>
      <c r="G59" s="210" t="s">
        <v>154</v>
      </c>
      <c r="H59" s="211" t="s">
        <v>155</v>
      </c>
    </row>
    <row r="60" spans="3:8" x14ac:dyDescent="0.25">
      <c r="C60" s="184"/>
      <c r="D60" s="212"/>
      <c r="E60" s="190"/>
      <c r="F60" s="213">
        <v>0</v>
      </c>
      <c r="G60" s="214">
        <f>IFERROR((F60/$D$16)/22,0)</f>
        <v>0</v>
      </c>
      <c r="H60" s="328"/>
    </row>
    <row r="61" spans="3:8" x14ac:dyDescent="0.25">
      <c r="C61" s="189"/>
      <c r="D61" s="185"/>
      <c r="E61" s="190"/>
      <c r="F61" s="213">
        <v>0</v>
      </c>
      <c r="G61" s="214">
        <f t="shared" ref="G61:G89" si="0">IFERROR((F61/$D$16)/22,0)</f>
        <v>0</v>
      </c>
      <c r="H61" s="329"/>
    </row>
    <row r="62" spans="3:8" x14ac:dyDescent="0.25">
      <c r="C62" s="189"/>
      <c r="D62" s="185"/>
      <c r="E62" s="190"/>
      <c r="F62" s="213">
        <v>0</v>
      </c>
      <c r="G62" s="214">
        <f t="shared" si="0"/>
        <v>0</v>
      </c>
      <c r="H62" s="329"/>
    </row>
    <row r="63" spans="3:8" x14ac:dyDescent="0.25">
      <c r="C63" s="189"/>
      <c r="D63" s="185"/>
      <c r="E63" s="190"/>
      <c r="F63" s="213">
        <v>0</v>
      </c>
      <c r="G63" s="214">
        <f t="shared" si="0"/>
        <v>0</v>
      </c>
      <c r="H63" s="329"/>
    </row>
    <row r="64" spans="3:8" x14ac:dyDescent="0.25">
      <c r="C64" s="189"/>
      <c r="D64" s="185"/>
      <c r="E64" s="190"/>
      <c r="F64" s="213">
        <v>0</v>
      </c>
      <c r="G64" s="214">
        <f t="shared" si="0"/>
        <v>0</v>
      </c>
      <c r="H64" s="329"/>
    </row>
    <row r="65" spans="3:8" x14ac:dyDescent="0.25">
      <c r="C65" s="189"/>
      <c r="D65" s="185"/>
      <c r="E65" s="190"/>
      <c r="F65" s="213">
        <v>0</v>
      </c>
      <c r="G65" s="214">
        <f t="shared" si="0"/>
        <v>0</v>
      </c>
      <c r="H65" s="329"/>
    </row>
    <row r="66" spans="3:8" x14ac:dyDescent="0.25">
      <c r="C66" s="189"/>
      <c r="D66" s="185"/>
      <c r="E66" s="190"/>
      <c r="F66" s="213">
        <v>0</v>
      </c>
      <c r="G66" s="214">
        <f t="shared" si="0"/>
        <v>0</v>
      </c>
      <c r="H66" s="329"/>
    </row>
    <row r="67" spans="3:8" x14ac:dyDescent="0.25">
      <c r="C67" s="189"/>
      <c r="D67" s="185"/>
      <c r="E67" s="190"/>
      <c r="F67" s="215">
        <v>0</v>
      </c>
      <c r="G67" s="214">
        <f t="shared" si="0"/>
        <v>0</v>
      </c>
      <c r="H67" s="329"/>
    </row>
    <row r="68" spans="3:8" x14ac:dyDescent="0.25">
      <c r="C68" s="189"/>
      <c r="D68" s="185"/>
      <c r="E68" s="190"/>
      <c r="F68" s="213">
        <v>0</v>
      </c>
      <c r="G68" s="214">
        <f t="shared" si="0"/>
        <v>0</v>
      </c>
      <c r="H68" s="329"/>
    </row>
    <row r="69" spans="3:8" x14ac:dyDescent="0.25">
      <c r="C69" s="189"/>
      <c r="D69" s="185"/>
      <c r="E69" s="190"/>
      <c r="F69" s="215">
        <v>0</v>
      </c>
      <c r="G69" s="214">
        <f t="shared" si="0"/>
        <v>0</v>
      </c>
      <c r="H69" s="329"/>
    </row>
    <row r="70" spans="3:8" x14ac:dyDescent="0.25">
      <c r="C70" s="189"/>
      <c r="D70" s="185"/>
      <c r="E70" s="190"/>
      <c r="F70" s="213">
        <v>0</v>
      </c>
      <c r="G70" s="214">
        <f t="shared" si="0"/>
        <v>0</v>
      </c>
      <c r="H70" s="329"/>
    </row>
    <row r="71" spans="3:8" x14ac:dyDescent="0.25">
      <c r="C71" s="189"/>
      <c r="D71" s="185"/>
      <c r="E71" s="190"/>
      <c r="F71" s="213">
        <v>0</v>
      </c>
      <c r="G71" s="214">
        <f t="shared" si="0"/>
        <v>0</v>
      </c>
      <c r="H71" s="329"/>
    </row>
    <row r="72" spans="3:8" x14ac:dyDescent="0.25">
      <c r="C72" s="189"/>
      <c r="D72" s="185"/>
      <c r="E72" s="190"/>
      <c r="F72" s="213">
        <v>0</v>
      </c>
      <c r="G72" s="214">
        <f t="shared" si="0"/>
        <v>0</v>
      </c>
      <c r="H72" s="329"/>
    </row>
    <row r="73" spans="3:8" x14ac:dyDescent="0.25">
      <c r="C73" s="189"/>
      <c r="D73" s="185"/>
      <c r="E73" s="190"/>
      <c r="F73" s="213">
        <v>0</v>
      </c>
      <c r="G73" s="214">
        <f t="shared" si="0"/>
        <v>0</v>
      </c>
      <c r="H73" s="329"/>
    </row>
    <row r="74" spans="3:8" x14ac:dyDescent="0.25">
      <c r="C74" s="189"/>
      <c r="D74" s="185"/>
      <c r="E74" s="190"/>
      <c r="F74" s="213">
        <v>0</v>
      </c>
      <c r="G74" s="214">
        <f t="shared" si="0"/>
        <v>0</v>
      </c>
      <c r="H74" s="329"/>
    </row>
    <row r="75" spans="3:8" x14ac:dyDescent="0.25">
      <c r="C75" s="189"/>
      <c r="D75" s="185"/>
      <c r="E75" s="190"/>
      <c r="F75" s="213">
        <v>0</v>
      </c>
      <c r="G75" s="214">
        <f t="shared" si="0"/>
        <v>0</v>
      </c>
      <c r="H75" s="329"/>
    </row>
    <row r="76" spans="3:8" x14ac:dyDescent="0.25">
      <c r="C76" s="189"/>
      <c r="D76" s="185"/>
      <c r="E76" s="190"/>
      <c r="F76" s="213">
        <v>0</v>
      </c>
      <c r="G76" s="214">
        <f t="shared" si="0"/>
        <v>0</v>
      </c>
      <c r="H76" s="329"/>
    </row>
    <row r="77" spans="3:8" x14ac:dyDescent="0.25">
      <c r="C77" s="189"/>
      <c r="D77" s="185"/>
      <c r="E77" s="190"/>
      <c r="F77" s="213">
        <v>0</v>
      </c>
      <c r="G77" s="214">
        <f t="shared" si="0"/>
        <v>0</v>
      </c>
      <c r="H77" s="329"/>
    </row>
    <row r="78" spans="3:8" x14ac:dyDescent="0.25">
      <c r="C78" s="189"/>
      <c r="D78" s="185"/>
      <c r="E78" s="190"/>
      <c r="F78" s="213">
        <v>0</v>
      </c>
      <c r="G78" s="214">
        <f t="shared" si="0"/>
        <v>0</v>
      </c>
      <c r="H78" s="329"/>
    </row>
    <row r="79" spans="3:8" x14ac:dyDescent="0.25">
      <c r="C79" s="189"/>
      <c r="D79" s="185"/>
      <c r="E79" s="190"/>
      <c r="F79" s="215">
        <v>0</v>
      </c>
      <c r="G79" s="214">
        <f t="shared" si="0"/>
        <v>0</v>
      </c>
      <c r="H79" s="329"/>
    </row>
    <row r="80" spans="3:8" x14ac:dyDescent="0.25">
      <c r="C80" s="189"/>
      <c r="D80" s="185"/>
      <c r="E80" s="190"/>
      <c r="F80" s="213">
        <v>0</v>
      </c>
      <c r="G80" s="214">
        <f t="shared" si="0"/>
        <v>0</v>
      </c>
      <c r="H80" s="329"/>
    </row>
    <row r="81" spans="3:8" x14ac:dyDescent="0.25">
      <c r="C81" s="189"/>
      <c r="D81" s="185"/>
      <c r="E81" s="190"/>
      <c r="F81" s="215">
        <v>0</v>
      </c>
      <c r="G81" s="214">
        <f t="shared" si="0"/>
        <v>0</v>
      </c>
      <c r="H81" s="329"/>
    </row>
    <row r="82" spans="3:8" x14ac:dyDescent="0.25">
      <c r="C82" s="189"/>
      <c r="D82" s="185"/>
      <c r="E82" s="190"/>
      <c r="F82" s="213">
        <v>0</v>
      </c>
      <c r="G82" s="214">
        <f t="shared" si="0"/>
        <v>0</v>
      </c>
      <c r="H82" s="329"/>
    </row>
    <row r="83" spans="3:8" x14ac:dyDescent="0.25">
      <c r="C83" s="189"/>
      <c r="D83" s="185"/>
      <c r="E83" s="190"/>
      <c r="F83" s="213">
        <v>0</v>
      </c>
      <c r="G83" s="214">
        <f t="shared" si="0"/>
        <v>0</v>
      </c>
      <c r="H83" s="329"/>
    </row>
    <row r="84" spans="3:8" x14ac:dyDescent="0.25">
      <c r="C84" s="189"/>
      <c r="D84" s="185"/>
      <c r="E84" s="190"/>
      <c r="F84" s="213">
        <v>0</v>
      </c>
      <c r="G84" s="214">
        <f t="shared" si="0"/>
        <v>0</v>
      </c>
      <c r="H84" s="329"/>
    </row>
    <row r="85" spans="3:8" x14ac:dyDescent="0.25">
      <c r="C85" s="189"/>
      <c r="D85" s="185"/>
      <c r="E85" s="190"/>
      <c r="F85" s="213">
        <v>0</v>
      </c>
      <c r="G85" s="214">
        <f t="shared" si="0"/>
        <v>0</v>
      </c>
      <c r="H85" s="329"/>
    </row>
    <row r="86" spans="3:8" x14ac:dyDescent="0.25">
      <c r="C86" s="189"/>
      <c r="D86" s="185"/>
      <c r="E86" s="190"/>
      <c r="F86" s="213">
        <v>0</v>
      </c>
      <c r="G86" s="214">
        <f t="shared" si="0"/>
        <v>0</v>
      </c>
      <c r="H86" s="329"/>
    </row>
    <row r="87" spans="3:8" x14ac:dyDescent="0.25">
      <c r="C87" s="189"/>
      <c r="D87" s="185"/>
      <c r="E87" s="190"/>
      <c r="F87" s="213">
        <v>0</v>
      </c>
      <c r="G87" s="214">
        <f t="shared" si="0"/>
        <v>0</v>
      </c>
      <c r="H87" s="329"/>
    </row>
    <row r="88" spans="3:8" x14ac:dyDescent="0.25">
      <c r="C88" s="189"/>
      <c r="D88" s="185"/>
      <c r="E88" s="190"/>
      <c r="F88" s="213">
        <v>0</v>
      </c>
      <c r="G88" s="214">
        <f t="shared" si="0"/>
        <v>0</v>
      </c>
      <c r="H88" s="329"/>
    </row>
    <row r="89" spans="3:8" ht="15.75" thickBot="1" x14ac:dyDescent="0.3">
      <c r="C89" s="189"/>
      <c r="D89" s="185"/>
      <c r="E89" s="190"/>
      <c r="F89" s="213">
        <v>0</v>
      </c>
      <c r="G89" s="214">
        <f t="shared" si="0"/>
        <v>0</v>
      </c>
      <c r="H89" s="330"/>
    </row>
    <row r="90" spans="3:8" ht="15.75" thickBot="1" x14ac:dyDescent="0.3">
      <c r="C90" s="191"/>
      <c r="D90" s="156"/>
      <c r="E90" s="195" t="s">
        <v>55</v>
      </c>
      <c r="F90" s="216">
        <f>SUM(F60:F89)</f>
        <v>0</v>
      </c>
      <c r="G90" s="217">
        <f>ROUND(SUM(G60:G89),0)</f>
        <v>0</v>
      </c>
      <c r="H90" s="218">
        <f>ROUND(IF(G90&gt;G57,G57,G90),0)</f>
        <v>0</v>
      </c>
    </row>
    <row r="91" spans="3:8" ht="18.75" thickBot="1" x14ac:dyDescent="0.3">
      <c r="C91" s="331" t="s">
        <v>63</v>
      </c>
      <c r="D91" s="332"/>
      <c r="E91" s="332"/>
      <c r="F91" s="332"/>
      <c r="G91" s="332"/>
      <c r="H91" s="333"/>
    </row>
    <row r="92" spans="3:8" ht="26.25" thickBot="1" x14ac:dyDescent="0.3">
      <c r="C92" s="184"/>
      <c r="D92" s="219"/>
      <c r="E92" s="219"/>
      <c r="F92" s="219"/>
      <c r="G92" s="220" t="s">
        <v>121</v>
      </c>
      <c r="H92" s="221">
        <f>H90</f>
        <v>0</v>
      </c>
    </row>
    <row r="93" spans="3:8" ht="15.75" thickBot="1" x14ac:dyDescent="0.3">
      <c r="C93" s="189"/>
      <c r="D93" s="156"/>
      <c r="E93" s="156"/>
      <c r="F93" s="156"/>
      <c r="G93" s="222" t="s">
        <v>67</v>
      </c>
      <c r="H93" s="223">
        <f>H92/(215/12)</f>
        <v>0</v>
      </c>
    </row>
    <row r="94" spans="3:8" ht="15.75" thickBot="1" x14ac:dyDescent="0.3">
      <c r="C94" s="191"/>
      <c r="D94" s="224"/>
      <c r="E94" s="224"/>
      <c r="F94" s="224"/>
      <c r="G94" s="219"/>
      <c r="H94" s="225"/>
    </row>
    <row r="95" spans="3:8" ht="19.5" thickBot="1" x14ac:dyDescent="0.35">
      <c r="C95" s="334" t="s">
        <v>64</v>
      </c>
      <c r="D95" s="335"/>
      <c r="E95" s="335"/>
      <c r="F95" s="335"/>
      <c r="G95" s="335"/>
      <c r="H95" s="336"/>
    </row>
    <row r="96" spans="3:8" x14ac:dyDescent="0.25">
      <c r="C96" s="337" t="s">
        <v>148</v>
      </c>
      <c r="D96" s="338"/>
      <c r="E96" s="226" t="s">
        <v>156</v>
      </c>
      <c r="F96" s="227"/>
      <c r="G96" s="227"/>
      <c r="H96" s="228"/>
    </row>
    <row r="97" spans="3:12" x14ac:dyDescent="0.25">
      <c r="C97" s="339"/>
      <c r="D97" s="340"/>
      <c r="E97" s="279" t="s">
        <v>157</v>
      </c>
      <c r="F97" s="284"/>
      <c r="G97" s="284"/>
      <c r="H97" s="286">
        <f>IF((E54*H90)&gt;H96,H96,(E54*H90))</f>
        <v>0</v>
      </c>
    </row>
    <row r="98" spans="3:12" ht="15.75" thickBot="1" x14ac:dyDescent="0.3">
      <c r="C98" s="341"/>
      <c r="D98" s="342"/>
      <c r="E98" s="282" t="s">
        <v>158</v>
      </c>
      <c r="F98" s="283"/>
      <c r="G98" s="283"/>
      <c r="H98" s="285">
        <f>H97-H96</f>
        <v>0</v>
      </c>
    </row>
    <row r="100" spans="3:12" ht="15.75" thickBot="1" x14ac:dyDescent="0.3"/>
    <row r="101" spans="3:12" ht="19.5" thickBot="1" x14ac:dyDescent="0.3">
      <c r="C101" s="156"/>
      <c r="D101" s="231" t="s">
        <v>159</v>
      </c>
      <c r="E101" s="232"/>
      <c r="F101" s="232"/>
      <c r="G101" s="232"/>
      <c r="H101" s="233"/>
      <c r="I101" s="234"/>
      <c r="J101" s="235"/>
      <c r="K101" s="235"/>
    </row>
    <row r="102" spans="3:12" ht="15.75" thickBot="1" x14ac:dyDescent="0.3">
      <c r="C102" s="156"/>
      <c r="D102" s="236" t="s">
        <v>122</v>
      </c>
      <c r="E102" s="237"/>
      <c r="F102" s="237"/>
      <c r="G102" s="237"/>
      <c r="H102" s="237"/>
      <c r="I102" s="238"/>
      <c r="J102" s="238"/>
      <c r="K102" s="238"/>
      <c r="L102" s="158"/>
    </row>
    <row r="103" spans="3:12" ht="51.75" thickTop="1" x14ac:dyDescent="0.25">
      <c r="C103" s="320" t="s">
        <v>148</v>
      </c>
      <c r="D103" s="239" t="s">
        <v>160</v>
      </c>
      <c r="E103" s="322" t="s">
        <v>115</v>
      </c>
      <c r="F103" s="323"/>
      <c r="G103" s="240" t="s">
        <v>161</v>
      </c>
      <c r="H103" s="240" t="s">
        <v>162</v>
      </c>
      <c r="I103" s="241" t="s">
        <v>163</v>
      </c>
      <c r="J103" s="324" t="s">
        <v>164</v>
      </c>
      <c r="K103" s="325"/>
    </row>
    <row r="104" spans="3:12" ht="26.25" thickBot="1" x14ac:dyDescent="0.3">
      <c r="C104" s="321"/>
      <c r="D104" s="242"/>
      <c r="E104" s="243" t="s">
        <v>165</v>
      </c>
      <c r="F104" s="244" t="s">
        <v>166</v>
      </c>
      <c r="G104" s="245"/>
      <c r="H104" s="246"/>
      <c r="I104" s="247"/>
      <c r="J104" s="326"/>
      <c r="K104" s="327"/>
    </row>
    <row r="105" spans="3:12" x14ac:dyDescent="0.25">
      <c r="C105" s="248" t="s">
        <v>55</v>
      </c>
      <c r="D105" s="249">
        <f>D106+D107</f>
        <v>0</v>
      </c>
      <c r="E105" s="250">
        <f>E106+E107</f>
        <v>0</v>
      </c>
      <c r="F105" s="251">
        <f>G54</f>
        <v>0</v>
      </c>
      <c r="G105" s="252">
        <f>ROUND(F105,0)</f>
        <v>0</v>
      </c>
      <c r="H105" s="253">
        <f>G105*I105</f>
        <v>0</v>
      </c>
      <c r="I105" s="254">
        <f>E54</f>
        <v>0</v>
      </c>
      <c r="J105" s="255">
        <f>F51</f>
        <v>0</v>
      </c>
      <c r="K105" s="256" t="s">
        <v>127</v>
      </c>
    </row>
    <row r="106" spans="3:12" x14ac:dyDescent="0.25">
      <c r="C106" s="257" t="s">
        <v>116</v>
      </c>
      <c r="D106" s="258">
        <f>F90</f>
        <v>0</v>
      </c>
      <c r="E106" s="259">
        <f>G90</f>
        <v>0</v>
      </c>
      <c r="F106" s="260">
        <f>G57</f>
        <v>0</v>
      </c>
      <c r="G106" s="261">
        <f t="shared" ref="G106" si="1">ROUND(F106,0)</f>
        <v>0</v>
      </c>
      <c r="H106" s="262">
        <f>G106*I105</f>
        <v>0</v>
      </c>
      <c r="I106" s="263"/>
      <c r="J106" s="264">
        <f>H97</f>
        <v>0</v>
      </c>
      <c r="K106" s="265" t="s">
        <v>123</v>
      </c>
    </row>
    <row r="107" spans="3:12" ht="15.75" thickBot="1" x14ac:dyDescent="0.3">
      <c r="C107" s="266" t="s">
        <v>117</v>
      </c>
      <c r="D107" s="267"/>
      <c r="E107" s="268">
        <f>IFERROR(D107/7.8,0)</f>
        <v>0</v>
      </c>
      <c r="F107" s="269">
        <f>IF(F105=F106,0,F105-F106)</f>
        <v>0</v>
      </c>
      <c r="G107" s="270">
        <f>ROUND(F107,0)</f>
        <v>0</v>
      </c>
      <c r="H107" s="253">
        <f>G107*I105</f>
        <v>0</v>
      </c>
      <c r="I107" s="271"/>
      <c r="J107" s="272">
        <f>J105-J106</f>
        <v>0</v>
      </c>
      <c r="K107" s="273" t="s">
        <v>124</v>
      </c>
    </row>
    <row r="108" spans="3:12" x14ac:dyDescent="0.25">
      <c r="C108" s="274"/>
      <c r="D108" s="274"/>
      <c r="E108" s="274"/>
      <c r="F108" s="274"/>
      <c r="G108" s="274"/>
      <c r="H108" s="274"/>
      <c r="I108" s="275"/>
    </row>
    <row r="109" spans="3:12" x14ac:dyDescent="0.25">
      <c r="C109" s="276"/>
      <c r="D109" s="276"/>
      <c r="E109" s="276"/>
      <c r="F109" s="276"/>
      <c r="G109" s="276"/>
      <c r="H109" s="276"/>
    </row>
    <row r="171" spans="9:11" x14ac:dyDescent="0.25">
      <c r="I171" s="276"/>
      <c r="J171" s="276"/>
      <c r="K171" s="156"/>
    </row>
    <row r="172" spans="9:11" ht="15.75" customHeight="1" x14ac:dyDescent="0.25"/>
  </sheetData>
  <mergeCells count="26">
    <mergeCell ref="C103:C104"/>
    <mergeCell ref="E103:F103"/>
    <mergeCell ref="J103:K103"/>
    <mergeCell ref="J104:K104"/>
    <mergeCell ref="H60:H89"/>
    <mergeCell ref="C91:H91"/>
    <mergeCell ref="C95:H95"/>
    <mergeCell ref="C96:D98"/>
    <mergeCell ref="C59:D59"/>
    <mergeCell ref="D11:H11"/>
    <mergeCell ref="D12:H12"/>
    <mergeCell ref="C18:H18"/>
    <mergeCell ref="C19:D19"/>
    <mergeCell ref="C52:H52"/>
    <mergeCell ref="C54:D54"/>
    <mergeCell ref="C55:H55"/>
    <mergeCell ref="E56:F56"/>
    <mergeCell ref="C57:D57"/>
    <mergeCell ref="E57:F57"/>
    <mergeCell ref="C58:H58"/>
    <mergeCell ref="C10:H10"/>
    <mergeCell ref="D3:F3"/>
    <mergeCell ref="D4:F4"/>
    <mergeCell ref="D5:F5"/>
    <mergeCell ref="D6:F6"/>
    <mergeCell ref="D7:F7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6"/>
  <sheetViews>
    <sheetView workbookViewId="0">
      <selection activeCell="I35" sqref="I35"/>
    </sheetView>
  </sheetViews>
  <sheetFormatPr baseColWidth="10" defaultRowHeight="12.75" x14ac:dyDescent="0.2"/>
  <sheetData>
    <row r="1" spans="1:1" x14ac:dyDescent="0.2">
      <c r="A1" s="2" t="s">
        <v>2</v>
      </c>
    </row>
    <row r="2" spans="1:1" x14ac:dyDescent="0.2">
      <c r="A2" s="2" t="s">
        <v>3</v>
      </c>
    </row>
    <row r="3" spans="1:1" x14ac:dyDescent="0.2">
      <c r="A3" s="2" t="s">
        <v>4</v>
      </c>
    </row>
    <row r="4" spans="1:1" x14ac:dyDescent="0.2">
      <c r="A4" s="2" t="s">
        <v>5</v>
      </c>
    </row>
    <row r="5" spans="1:1" x14ac:dyDescent="0.2">
      <c r="A5" s="2" t="s">
        <v>6</v>
      </c>
    </row>
    <row r="6" spans="1:1" x14ac:dyDescent="0.2">
      <c r="A6" s="2" t="s">
        <v>7</v>
      </c>
    </row>
    <row r="7" spans="1:1" x14ac:dyDescent="0.2">
      <c r="A7" s="2" t="s">
        <v>8</v>
      </c>
    </row>
    <row r="8" spans="1:1" x14ac:dyDescent="0.2">
      <c r="A8" s="2" t="s">
        <v>9</v>
      </c>
    </row>
    <row r="9" spans="1:1" x14ac:dyDescent="0.2">
      <c r="A9" s="2" t="s">
        <v>10</v>
      </c>
    </row>
    <row r="11" spans="1:1" x14ac:dyDescent="0.2">
      <c r="A11" s="1"/>
    </row>
    <row r="12" spans="1:1" x14ac:dyDescent="0.2">
      <c r="A12" s="1"/>
    </row>
    <row r="13" spans="1:1" x14ac:dyDescent="0.2">
      <c r="A13" s="1"/>
    </row>
    <row r="14" spans="1:1" x14ac:dyDescent="0.2">
      <c r="A14" s="1"/>
    </row>
    <row r="15" spans="1:1" x14ac:dyDescent="0.2">
      <c r="A15" s="1"/>
    </row>
    <row r="16" spans="1:1" x14ac:dyDescent="0.2">
      <c r="A16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1 project info &amp; overall budget</vt:lpstr>
      <vt:lpstr>2 subcontracting</vt:lpstr>
      <vt:lpstr>3 travel</vt:lpstr>
      <vt:lpstr>4 equipment</vt:lpstr>
      <vt:lpstr>5 other goods and services</vt:lpstr>
      <vt:lpstr>6 internally invoiced goods</vt:lpstr>
      <vt:lpstr>7 staff in project</vt:lpstr>
      <vt:lpstr>8 personnel costs - person 1</vt:lpstr>
      <vt:lpstr>8 personnel costs - person 2</vt:lpstr>
      <vt:lpstr>8 personnel costs - person 3</vt:lpstr>
      <vt:lpstr>8 personnel costs - person 4</vt:lpstr>
      <vt:lpstr>8 personnel costs - person 5</vt:lpstr>
      <vt:lpstr>8 personnel costs - person 6</vt:lpstr>
      <vt:lpstr>8 personnel costs - person 7</vt:lpstr>
      <vt:lpstr>8 personnel costs - person 8</vt:lpstr>
      <vt:lpstr>8 personnel costs - person 9</vt:lpstr>
      <vt:lpstr>8 personnel costs - person 10</vt:lpstr>
      <vt:lpstr>department</vt:lpstr>
    </vt:vector>
  </TitlesOfParts>
  <Company>Johannes Gutenberg-Universität Mainz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dore</dc:creator>
  <cp:lastModifiedBy>Doré, Julia</cp:lastModifiedBy>
  <cp:lastPrinted>2015-07-15T06:44:44Z</cp:lastPrinted>
  <dcterms:created xsi:type="dcterms:W3CDTF">2006-06-21T13:03:03Z</dcterms:created>
  <dcterms:modified xsi:type="dcterms:W3CDTF">2025-07-24T13:02:37Z</dcterms:modified>
</cp:coreProperties>
</file>